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T:\Etudes\Dossiers récurrents\Monitoring\Màj\Population active-occupée-et-emploi-intérieur\"/>
    </mc:Choice>
  </mc:AlternateContent>
  <xr:revisionPtr revIDLastSave="0" documentId="13_ncr:1_{9E64D157-B76B-40AC-AE84-CF975F509733}" xr6:coauthVersionLast="47" xr6:coauthVersionMax="47" xr10:uidLastSave="{00000000-0000-0000-0000-000000000000}"/>
  <bookViews>
    <workbookView xWindow="1200" yWindow="-108" windowWidth="21948" windowHeight="13176" tabRatio="688" xr2:uid="{00000000-000D-0000-FFFF-FFFF00000000}"/>
  </bookViews>
  <sheets>
    <sheet name="B" sheetId="274" r:id="rId1"/>
    <sheet name="B.1.1" sheetId="275" r:id="rId2"/>
    <sheet name="B.1.2" sheetId="284" r:id="rId3"/>
    <sheet name="B.1.3" sheetId="287" r:id="rId4"/>
    <sheet name="B.2.1" sheetId="276" r:id="rId5"/>
    <sheet name="B.2.2" sheetId="285" r:id="rId6"/>
    <sheet name="B.2.3" sheetId="277" r:id="rId7"/>
    <sheet name="B.3.1" sheetId="283" r:id="rId8"/>
    <sheet name="B.3.2" sheetId="280" r:id="rId9"/>
    <sheet name="B.3.3" sheetId="1" r:id="rId10"/>
    <sheet name="B.4" sheetId="2" r:id="rId11"/>
    <sheet name="B.5.1" sheetId="286" r:id="rId12"/>
    <sheet name="B.5.2" sheetId="288" r:id="rId13"/>
  </sheets>
  <externalReferences>
    <externalReference r:id="rId14"/>
  </externalReferences>
  <definedNames>
    <definedName name="A._Kerncijfers">[1]A!#REF!</definedName>
    <definedName name="_xlnm.Database" localSheetId="7">#REF!</definedName>
    <definedName name="_xlnm.Database" localSheetId="9">#REF!</definedName>
    <definedName name="_xlnm.Database">#REF!</definedName>
    <definedName name="_xlnm.Print_Titles" localSheetId="7">'B.3.1'!$1:$5</definedName>
    <definedName name="_xlnm.Print_Titles" localSheetId="8">'B.3.2'!$1:$12</definedName>
    <definedName name="Query1" localSheetId="7">#REF!</definedName>
    <definedName name="Query1" localSheetId="9">#REF!</definedName>
    <definedName name="Query1">#REF!</definedName>
    <definedName name="_xlnm.Print_Area" localSheetId="0">B!$A$1:$I$40</definedName>
    <definedName name="_xlnm.Print_Area" localSheetId="1">'B.1.1'!$A$1:$F$33</definedName>
    <definedName name="_xlnm.Print_Area" localSheetId="2">'B.1.2'!$A$1:$F$33</definedName>
    <definedName name="_xlnm.Print_Area" localSheetId="3">'B.1.3'!$A$1:$J$40</definedName>
    <definedName name="_xlnm.Print_Area" localSheetId="4">'B.2.1'!$A$1:$N$56</definedName>
    <definedName name="_xlnm.Print_Area" localSheetId="5">'B.2.2'!$A$1:$N$56</definedName>
    <definedName name="_xlnm.Print_Area" localSheetId="6">'B.2.3'!$A$1:$F$31</definedName>
    <definedName name="_xlnm.Print_Area" localSheetId="7">'B.3.1'!$A$1:$J$40</definedName>
    <definedName name="_xlnm.Print_Area" localSheetId="8">'B.3.2'!$A$1:$F$37</definedName>
    <definedName name="_xlnm.Print_Area" localSheetId="9">'B.3.3'!$A$1:$AA$36</definedName>
    <definedName name="_xlnm.Print_Area" localSheetId="10">B.4!$A$1:$Q$26</definedName>
    <definedName name="_xlnm.Print_Area" localSheetId="11">'B.5.1'!$A$1:$J$40</definedName>
    <definedName name="_xlnm.Print_Area" localSheetId="12">'B.5.2'!$A$1:$I$40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280" l="1"/>
  <c r="C34" i="280"/>
  <c r="E34" i="280" s="1"/>
  <c r="E33" i="280"/>
  <c r="F33" i="280" s="1"/>
  <c r="E32" i="280"/>
  <c r="F32" i="280" s="1"/>
  <c r="E31" i="280"/>
  <c r="F31" i="280" s="1"/>
  <c r="F30" i="280"/>
  <c r="E30" i="280"/>
  <c r="E29" i="280"/>
  <c r="F29" i="280" s="1"/>
  <c r="E28" i="280"/>
  <c r="F28" i="280" s="1"/>
  <c r="E27" i="280"/>
  <c r="F27" i="280" s="1"/>
  <c r="F26" i="280"/>
  <c r="E26" i="280"/>
  <c r="E25" i="280"/>
  <c r="F25" i="280" s="1"/>
  <c r="E24" i="280"/>
  <c r="F24" i="280" s="1"/>
  <c r="E23" i="280"/>
  <c r="F23" i="280" s="1"/>
  <c r="F22" i="280"/>
  <c r="E22" i="280"/>
  <c r="E21" i="280"/>
  <c r="F21" i="280" s="1"/>
  <c r="E20" i="280"/>
  <c r="F20" i="280" s="1"/>
  <c r="E19" i="280"/>
  <c r="F19" i="280" s="1"/>
  <c r="F18" i="280"/>
  <c r="E18" i="280"/>
  <c r="E17" i="280"/>
  <c r="F17" i="280" s="1"/>
  <c r="E16" i="280"/>
  <c r="F16" i="280" s="1"/>
  <c r="E15" i="280"/>
  <c r="F15" i="280" s="1"/>
  <c r="F14" i="280"/>
  <c r="E14" i="280"/>
  <c r="E13" i="280"/>
  <c r="F13" i="280" s="1"/>
  <c r="E37" i="283"/>
  <c r="D37" i="283"/>
  <c r="C37" i="283"/>
  <c r="F36" i="283"/>
  <c r="F35" i="283"/>
  <c r="F34" i="283"/>
  <c r="F33" i="283"/>
  <c r="F32" i="283"/>
  <c r="F31" i="283"/>
  <c r="F30" i="283"/>
  <c r="F29" i="283"/>
  <c r="F28" i="283"/>
  <c r="F27" i="283"/>
  <c r="F26" i="283"/>
  <c r="F25" i="283"/>
  <c r="F24" i="283"/>
  <c r="F23" i="283"/>
  <c r="F22" i="283"/>
  <c r="F21" i="283"/>
  <c r="F20" i="283"/>
  <c r="F19" i="283"/>
  <c r="F18" i="283"/>
  <c r="F16" i="283"/>
  <c r="C28" i="277"/>
  <c r="F27" i="277"/>
  <c r="E27" i="277"/>
  <c r="D27" i="277"/>
  <c r="F26" i="277"/>
  <c r="E26" i="277"/>
  <c r="D26" i="277"/>
  <c r="F25" i="277"/>
  <c r="F28" i="277" s="1"/>
  <c r="E25" i="277"/>
  <c r="E28" i="277" s="1"/>
  <c r="D25" i="277"/>
  <c r="D28" i="277" s="1"/>
  <c r="N27" i="285"/>
  <c r="N28" i="285" s="1"/>
  <c r="N26" i="285"/>
  <c r="N25" i="285"/>
  <c r="N22" i="285"/>
  <c r="N16" i="285"/>
  <c r="N27" i="276"/>
  <c r="N26" i="276"/>
  <c r="N25" i="276"/>
  <c r="N28" i="276" s="1"/>
  <c r="N22" i="276"/>
  <c r="N16" i="276"/>
  <c r="F34" i="280" l="1"/>
  <c r="F37" i="283"/>
</calcChain>
</file>

<file path=xl/sharedStrings.xml><?xml version="1.0" encoding="utf-8"?>
<sst xmlns="http://schemas.openxmlformats.org/spreadsheetml/2006/main" count="420" uniqueCount="129">
  <si>
    <t>Werkende inwoners van het Brussels Gewest</t>
  </si>
  <si>
    <t>(aantal)</t>
  </si>
  <si>
    <t>Brussels Gewest</t>
  </si>
  <si>
    <t>Mannen</t>
  </si>
  <si>
    <t>Vrouwen</t>
  </si>
  <si>
    <t>Totaal</t>
  </si>
  <si>
    <t>B.2.  Onderscheid werkende beroepsbevolking en interne werkgelegenheid</t>
  </si>
  <si>
    <t>Oudergem</t>
  </si>
  <si>
    <t xml:space="preserve">Anderlecht </t>
  </si>
  <si>
    <t>St.-Agatha-Berchem</t>
  </si>
  <si>
    <t>Brussel</t>
  </si>
  <si>
    <t xml:space="preserve">Etterbeek </t>
  </si>
  <si>
    <t>Evere</t>
  </si>
  <si>
    <t>Vorst</t>
  </si>
  <si>
    <t xml:space="preserve">Ganshoren </t>
  </si>
  <si>
    <t>Elsene</t>
  </si>
  <si>
    <t xml:space="preserve">Jette </t>
  </si>
  <si>
    <t>Koekelberg</t>
  </si>
  <si>
    <t>St.-Jans-Molenbeek</t>
  </si>
  <si>
    <t>St.-Gillis</t>
  </si>
  <si>
    <t>St.-Joost-Ten-Node</t>
  </si>
  <si>
    <t>Schaarbeek</t>
  </si>
  <si>
    <t>Ukkel</t>
  </si>
  <si>
    <t>Watermaal-Bosvoorde</t>
  </si>
  <si>
    <t>St.-Lambrechts-Woluwe</t>
  </si>
  <si>
    <t>St.-Pieters-Woluwe</t>
  </si>
  <si>
    <t>Terug naar inhoud</t>
  </si>
  <si>
    <t>Midden-geschoold</t>
  </si>
  <si>
    <t>Leeftijd en geslacht</t>
  </si>
  <si>
    <t>Studieniveau en geslacht</t>
  </si>
  <si>
    <t>Beroepsbevolking en interne werkgelegenheid</t>
  </si>
  <si>
    <t>De drie gewesten</t>
  </si>
  <si>
    <t>Vlaams Gewest</t>
  </si>
  <si>
    <t>Waals Gewest</t>
  </si>
  <si>
    <t>België</t>
  </si>
  <si>
    <t>15-24 jaar</t>
  </si>
  <si>
    <t>25-49 jaar</t>
  </si>
  <si>
    <t>50-64 jaar</t>
  </si>
  <si>
    <t>Laag</t>
  </si>
  <si>
    <t>Midden</t>
  </si>
  <si>
    <t>Hoog</t>
  </si>
  <si>
    <t>&lt; 25 jaar</t>
  </si>
  <si>
    <t>25 tot 49 jaar</t>
  </si>
  <si>
    <t>50 tot 64 jaar</t>
  </si>
  <si>
    <t>In het Brussels Hoofdstedelijk Gewest Région de Bruxelles-Capitale</t>
  </si>
  <si>
    <t>Buiten het Brussels Hoofdstedelijk Gewest Région de Bruxelles-Capitale</t>
  </si>
  <si>
    <t>Studieniveau, leeftijd en geslacht</t>
  </si>
  <si>
    <t>Studieniveau en activiteitensector</t>
  </si>
  <si>
    <t>Activiteitensector en plaats van tewerkstelling</t>
  </si>
  <si>
    <t>Woonplaats (gemeenten)</t>
  </si>
  <si>
    <t>B.1.  Kenmerken van de werkende beroepsbevolking</t>
  </si>
  <si>
    <t>B.3.  Interne werkgelegenheid</t>
  </si>
  <si>
    <t>B.</t>
  </si>
  <si>
    <t>Werkende beroepsbevolking en interne werkgelegenheid</t>
  </si>
  <si>
    <t xml:space="preserve">Het geheel van de arbeidsplaatsen in een grondgebied </t>
  </si>
  <si>
    <t>Het geheel van de arbeidsplaatsen in het Brussels Hoofdstedelijk Gewest</t>
  </si>
  <si>
    <t xml:space="preserve">Alle werkende inwoners die op een bepaald grondgebied verblijven </t>
  </si>
  <si>
    <r>
      <t xml:space="preserve">Deze gegevens zijn afkomstig van de </t>
    </r>
    <r>
      <rPr>
        <sz val="9"/>
        <color indexed="62"/>
        <rFont val="Arial"/>
        <family val="2"/>
      </rPr>
      <t>Federale Overheidsdienst Economie - Algemene Directie Statistiek en Economische Informatie (ADSEI), meer bepaald van de Enquêtes naar de Arbeidskrachten (EAK). In deze enquêtes wordt de gestandaardiseerde definitie van werkenden van het Internationaal Arbeidsbureau (IAB) gebruikt (zie ook woordenlijst).</t>
    </r>
  </si>
  <si>
    <r>
      <t xml:space="preserve">1. </t>
    </r>
    <r>
      <rPr>
        <b/>
        <u/>
        <sz val="9"/>
        <color indexed="62"/>
        <rFont val="Arial"/>
        <family val="2"/>
      </rPr>
      <t>Kenmerken van de werkende beroepsbevolking</t>
    </r>
  </si>
  <si>
    <r>
      <t xml:space="preserve">2. </t>
    </r>
    <r>
      <rPr>
        <b/>
        <u/>
        <sz val="9"/>
        <color indexed="62"/>
        <rFont val="Arial"/>
        <family val="2"/>
      </rPr>
      <t>Onderscheid werkende beroepsbevolking en interne werkgelegenheid</t>
    </r>
  </si>
  <si>
    <r>
      <t xml:space="preserve">3. </t>
    </r>
    <r>
      <rPr>
        <b/>
        <u/>
        <sz val="9"/>
        <color indexed="62"/>
        <rFont val="Arial"/>
        <family val="2"/>
      </rPr>
      <t>Interne werkgelegenheid</t>
    </r>
  </si>
  <si>
    <t>B. Werkende beroepsbevolking en interne werkgelegenheid</t>
  </si>
  <si>
    <t>Laag-
geschoold</t>
  </si>
  <si>
    <t>Hoog-
geschoold</t>
  </si>
  <si>
    <t>Laaggeschoold</t>
  </si>
  <si>
    <t>Middengeschoold</t>
  </si>
  <si>
    <t>Hooggeschoold</t>
  </si>
  <si>
    <t>Uitgaande 
pendelgraad (%)</t>
  </si>
  <si>
    <t>Industrie</t>
  </si>
  <si>
    <t>Onderwijs</t>
  </si>
  <si>
    <t>Vervoer en opslag</t>
  </si>
  <si>
    <t>Informatie en communicatie</t>
  </si>
  <si>
    <t>Financiële activiteiten en verzekeringen</t>
  </si>
  <si>
    <t>Administratieve en ondersteunende diensten</t>
  </si>
  <si>
    <t>Kunst, amusement en recreatie</t>
  </si>
  <si>
    <t>Aantal</t>
  </si>
  <si>
    <t>%</t>
  </si>
  <si>
    <t>Activiteitensector</t>
  </si>
  <si>
    <t>Activiteitensector en woonplaats</t>
  </si>
  <si>
    <t>Activiteitensector en studieniveau</t>
  </si>
  <si>
    <t>50 jaar en +</t>
  </si>
  <si>
    <t>Personen van ouder dan 15 jaar die werken volgens gewest van verblijf.</t>
  </si>
  <si>
    <t>Brusselaars tussen 15 en 64 jaar die werken.</t>
  </si>
  <si>
    <t>Brusselaars van 15 jaar en ouder die werken.</t>
  </si>
  <si>
    <t>* Op basis van de schatting van de actieve beroepsbevolking (NBB 2016) en van de indeling van de actieve beroepsbevolking volgens gemeente (Steunpunt-WSE 2016) en volgens gewest (EAK 2017).</t>
  </si>
  <si>
    <t>Bron: FOD Economie - ADSEI (EAK), berekeningen view.brussels</t>
  </si>
  <si>
    <t xml:space="preserve">Bronnen: FOD Economie - ADSEI (EAK), berekeningen view.brussels </t>
  </si>
  <si>
    <t>Bronnen: FOD Economie - ADSEI (EAK), berekeningen view.brussels</t>
  </si>
  <si>
    <t>Bronnen: NBB, FOD Economie - ADSEI (EAK), RSVZ, RIZIV, ACTIRIS, RSZ-LATG, RSZ-APL, berekeningen Steunpunt WSE en view.brusseks</t>
  </si>
  <si>
    <t>1997-2020</t>
  </si>
  <si>
    <t>Winning van delfstoffen</t>
  </si>
  <si>
    <t>Productie en distributie van elektriciteit, gas, stoom en gekoelde lucht</t>
  </si>
  <si>
    <t>Distributie van water; afval- en afval-waterbeheer en sanering</t>
  </si>
  <si>
    <t>Exploitatie van en handel in onroerend goed</t>
  </si>
  <si>
    <t>Extraterritoriale organisaties en lichamen</t>
  </si>
  <si>
    <t>1999-2022</t>
  </si>
  <si>
    <r>
      <t xml:space="preserve">Tabel B.1.1: </t>
    </r>
    <r>
      <rPr>
        <b/>
        <u/>
        <sz val="10"/>
        <color indexed="62"/>
        <rFont val="Arial"/>
        <family val="2"/>
      </rPr>
      <t>Werkende beroepsbevolking volgens leeftijdsklasse, gewest en geslacht</t>
    </r>
    <r>
      <rPr>
        <b/>
        <sz val="10"/>
        <color indexed="62"/>
        <rFont val="Arial"/>
        <family val="2"/>
      </rPr>
      <t xml:space="preserve"> (2022)</t>
    </r>
  </si>
  <si>
    <t>Tabel B.1.2 : Werkende beroepsbevolking volgens studieniveau, gewest en geslacht (2022)</t>
  </si>
  <si>
    <r>
      <t xml:space="preserve">Tabel B.1.3: </t>
    </r>
    <r>
      <rPr>
        <b/>
        <u/>
        <sz val="10"/>
        <color indexed="62"/>
        <rFont val="Arial"/>
        <family val="2"/>
      </rPr>
      <t>Brusselse werkende beroepsbevolking volgens gewest en activiteitensector</t>
    </r>
    <r>
      <rPr>
        <b/>
        <sz val="10"/>
        <color indexed="62"/>
        <rFont val="Arial"/>
        <family val="2"/>
      </rPr>
      <t xml:space="preserve"> (2022)</t>
    </r>
  </si>
  <si>
    <t>Landbouw, bosbouw en visserij</t>
  </si>
  <si>
    <t>Bouwnijverheid</t>
  </si>
  <si>
    <t>Groot- en detailhandel; reparatie van auto's en motorfietsen</t>
  </si>
  <si>
    <t>Verschaffen van accommodatie en maaltijden</t>
  </si>
  <si>
    <t>Vrije beroepen en wetenschappelijke en technische activiteiten</t>
  </si>
  <si>
    <t>Openbaar bestuur en defensie; verplichte sociale verzekeringen</t>
  </si>
  <si>
    <t>Menselijke gezondheidszorg en maatschap-pelijke dienstverlening</t>
  </si>
  <si>
    <t>Overige diensten</t>
  </si>
  <si>
    <t>Huishoudens als werkgever; niet-gediffe-rentieerde productie van goederen en diensten door  huishoudens voor eigen gebruik</t>
  </si>
  <si>
    <r>
      <t xml:space="preserve">Tabel B.2.1: </t>
    </r>
    <r>
      <rPr>
        <b/>
        <u/>
        <sz val="10"/>
        <color indexed="62"/>
        <rFont val="Arial"/>
        <family val="2"/>
      </rPr>
      <t>Brusselse werkende beroepsbevolking volgens leeftijdsklasse en geslacht</t>
    </r>
    <r>
      <rPr>
        <b/>
        <sz val="10"/>
        <color indexed="62"/>
        <rFont val="Arial"/>
        <family val="2"/>
      </rPr>
      <t xml:space="preserve"> (1999-2022)</t>
    </r>
  </si>
  <si>
    <r>
      <t xml:space="preserve">Tabel B.2.2: </t>
    </r>
    <r>
      <rPr>
        <b/>
        <u/>
        <sz val="10"/>
        <color indexed="62"/>
        <rFont val="Arial"/>
        <family val="2"/>
      </rPr>
      <t>Brusselse werkende beroepsbevolking volgens studieniveau en geslacht</t>
    </r>
    <r>
      <rPr>
        <b/>
        <sz val="10"/>
        <color indexed="62"/>
        <rFont val="Arial"/>
        <family val="2"/>
      </rPr>
      <t xml:space="preserve"> (1999-2022)</t>
    </r>
  </si>
  <si>
    <r>
      <t xml:space="preserve">Tabel B.2.3: </t>
    </r>
    <r>
      <rPr>
        <b/>
        <u/>
        <sz val="10"/>
        <color indexed="62"/>
        <rFont val="Arial"/>
        <family val="2"/>
      </rPr>
      <t>Brusselse werkende beroepsbevolking volgens studieniveau, leeftijdsklasse en geslacht</t>
    </r>
    <r>
      <rPr>
        <b/>
        <sz val="10"/>
        <color indexed="62"/>
        <rFont val="Arial"/>
        <family val="2"/>
      </rPr>
      <t xml:space="preserve"> (2022)</t>
    </r>
  </si>
  <si>
    <t>NB</t>
  </si>
  <si>
    <r>
      <t xml:space="preserve">Tabel B.3.1: </t>
    </r>
    <r>
      <rPr>
        <b/>
        <u/>
        <sz val="10"/>
        <color indexed="62"/>
        <rFont val="Arial"/>
        <family val="2"/>
      </rPr>
      <t>Brusselse werkende beroepsbevolking volgens studieniveau en activiteitensector</t>
    </r>
    <r>
      <rPr>
        <b/>
        <sz val="10"/>
        <color indexed="62"/>
        <rFont val="Arial"/>
        <family val="2"/>
      </rPr>
      <t xml:space="preserve"> (2022)</t>
    </r>
  </si>
  <si>
    <r>
      <t xml:space="preserve">Tabel B.3.2: </t>
    </r>
    <r>
      <rPr>
        <b/>
        <u/>
        <sz val="10"/>
        <color indexed="62"/>
        <rFont val="Arial"/>
        <family val="2"/>
      </rPr>
      <t>Brusselse werkende beroepsbevolking volgens plaats van tewerkstelling en activiteitensector</t>
    </r>
    <r>
      <rPr>
        <b/>
        <sz val="10"/>
        <color indexed="62"/>
        <rFont val="Arial"/>
        <family val="2"/>
      </rPr>
      <t xml:space="preserve"> (2022)</t>
    </r>
  </si>
  <si>
    <t>2022*</t>
  </si>
  <si>
    <r>
      <t xml:space="preserve">Tabel B.3.3: </t>
    </r>
    <r>
      <rPr>
        <b/>
        <u/>
        <sz val="10"/>
        <color indexed="62"/>
        <rFont val="Arial"/>
        <family val="2"/>
      </rPr>
      <t>Brusselse werkende beroepsbevolking volgens woonplaats</t>
    </r>
    <r>
      <rPr>
        <b/>
        <sz val="10"/>
        <color indexed="62"/>
        <rFont val="Arial"/>
        <family val="2"/>
      </rPr>
      <t xml:space="preserve"> (1997-2022)</t>
    </r>
  </si>
  <si>
    <r>
      <t xml:space="preserve">Schema B.4: </t>
    </r>
    <r>
      <rPr>
        <b/>
        <u/>
        <sz val="10"/>
        <color indexed="62"/>
        <rFont val="Arial"/>
        <family val="2"/>
      </rPr>
      <t>Onderscheid Brusselse werkende beroepsbevolking en interne werkgelegenheid in het Brussels Gewest</t>
    </r>
    <r>
      <rPr>
        <b/>
        <sz val="10"/>
        <color indexed="62"/>
        <rFont val="Arial"/>
        <family val="2"/>
      </rPr>
      <t xml:space="preserve"> (2022)</t>
    </r>
  </si>
  <si>
    <t>Interne werkgelegenheid (Tewerkstellingsplaats = BHG): 834.766</t>
  </si>
  <si>
    <t>Brusselaars tewerkgesteld in het BHG: 
421.365 (50,5%)</t>
  </si>
  <si>
    <t>Pendelaars uit Vlaanderen: 
267.423 (32%)</t>
  </si>
  <si>
    <t>Pendelaars uit Wallonië:  
145.978 (17,5%)</t>
  </si>
  <si>
    <t>Werkende Brussels beroepsbevolking (Woonplaats = BHG): 508.920</t>
  </si>
  <si>
    <t>Brusselaars tewerkgesteld in het BHG:  
421.365 (82,8%)</t>
  </si>
  <si>
    <t>Brussels pendelaars: 87.553 (20,8%)</t>
  </si>
  <si>
    <t>55.992 naar Vlaanderen</t>
  </si>
  <si>
    <t>23.395 naar Wallonië</t>
  </si>
  <si>
    <t>8.166 naar het buitenland</t>
  </si>
  <si>
    <r>
      <t xml:space="preserve">Tabel B.5.1: </t>
    </r>
    <r>
      <rPr>
        <b/>
        <u/>
        <sz val="10"/>
        <color indexed="62"/>
        <rFont val="Arial"/>
        <family val="2"/>
      </rPr>
      <t>Interne werkgelegenheid in het Brussels Gewest volgens activiteitensector en woonplaats van de werknemers (2022)</t>
    </r>
  </si>
  <si>
    <r>
      <t xml:space="preserve">Tabel B.5.2: </t>
    </r>
    <r>
      <rPr>
        <b/>
        <u/>
        <sz val="10"/>
        <color indexed="62"/>
        <rFont val="Arial"/>
        <family val="2"/>
      </rPr>
      <t>Interne werkgelegenheid in het Brussels Gewest volgens activiteitensector en studieniveau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</si>
</sst>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 ##0"/>
    <numFmt numFmtId="167" formatCode="#,##0\ "/>
    <numFmt numFmtId="168" formatCode="0\ "/>
    <numFmt numFmtId="169" formatCode="#,##0.0\ "/>
    <numFmt numFmtId="170" formatCode="0.0\ "/>
    <numFmt numFmtId="171" formatCode="[Red][&lt;5000]#,##0;[Black][&gt;=5000]#,##0;General"/>
  </numFmts>
  <fonts count="31" x14ac:knownFonts="1">
    <font>
      <sz val="10"/>
      <name val="Arial"/>
    </font>
    <font>
      <u/>
      <sz val="10"/>
      <color indexed="12"/>
      <name val="Arial"/>
      <family val="2"/>
    </font>
    <font>
      <sz val="10"/>
      <name val="MS Sans Serif"/>
      <family val="2"/>
    </font>
    <font>
      <sz val="10"/>
      <name val="Arial"/>
      <family val="2"/>
    </font>
    <font>
      <b/>
      <sz val="10"/>
      <name val="Arial"/>
      <family val="2"/>
    </font>
    <font>
      <sz val="8"/>
      <name val="Arial"/>
      <family val="2"/>
    </font>
    <font>
      <b/>
      <sz val="12"/>
      <name val="Arial"/>
      <family val="2"/>
    </font>
    <font>
      <b/>
      <sz val="14"/>
      <color indexed="62"/>
      <name val="Arial"/>
      <family val="2"/>
    </font>
    <font>
      <sz val="10"/>
      <color indexed="62"/>
      <name val="Arial"/>
      <family val="2"/>
    </font>
    <font>
      <sz val="9"/>
      <color indexed="62"/>
      <name val="Arial"/>
      <family val="2"/>
    </font>
    <font>
      <b/>
      <sz val="9"/>
      <color indexed="62"/>
      <name val="Arial"/>
      <family val="2"/>
    </font>
    <font>
      <b/>
      <u/>
      <sz val="9"/>
      <color indexed="62"/>
      <name val="Arial"/>
      <family val="2"/>
    </font>
    <font>
      <i/>
      <sz val="9"/>
      <color indexed="62"/>
      <name val="Arial"/>
      <family val="2"/>
    </font>
    <font>
      <u/>
      <sz val="10"/>
      <color indexed="62"/>
      <name val="Arial"/>
      <family val="2"/>
    </font>
    <font>
      <i/>
      <sz val="10"/>
      <color indexed="62"/>
      <name val="Arial"/>
      <family val="2"/>
    </font>
    <font>
      <b/>
      <sz val="10"/>
      <color indexed="62"/>
      <name val="Arial"/>
      <family val="2"/>
    </font>
    <font>
      <i/>
      <sz val="18"/>
      <color indexed="62"/>
      <name val="Arial"/>
      <family val="2"/>
    </font>
    <font>
      <b/>
      <sz val="12"/>
      <color indexed="62"/>
      <name val="Arial"/>
      <family val="2"/>
    </font>
    <font>
      <b/>
      <u/>
      <sz val="10"/>
      <color indexed="62"/>
      <name val="Arial"/>
      <family val="2"/>
    </font>
    <font>
      <sz val="8"/>
      <color indexed="62"/>
      <name val="Arial"/>
      <family val="2"/>
    </font>
    <font>
      <b/>
      <sz val="8"/>
      <color indexed="62"/>
      <name val="Arial"/>
      <family val="2"/>
    </font>
    <font>
      <i/>
      <sz val="8"/>
      <color indexed="62"/>
      <name val="Arial"/>
      <family val="2"/>
    </font>
    <font>
      <u/>
      <sz val="8"/>
      <color indexed="62"/>
      <name val="Arial"/>
      <family val="2"/>
    </font>
    <font>
      <b/>
      <sz val="7"/>
      <color indexed="62"/>
      <name val="Arial"/>
      <family val="2"/>
    </font>
    <font>
      <sz val="7"/>
      <color indexed="62"/>
      <name val="Arial"/>
      <family val="2"/>
    </font>
    <font>
      <i/>
      <u/>
      <sz val="9"/>
      <color indexed="62"/>
      <name val="Arial"/>
      <family val="2"/>
    </font>
    <font>
      <sz val="10"/>
      <color indexed="8"/>
      <name val="Arial"/>
      <family val="2"/>
    </font>
    <font>
      <b/>
      <sz val="11"/>
      <color indexed="8"/>
      <name val="Lucida Sans Unicode"/>
      <family val="2"/>
    </font>
    <font>
      <i/>
      <sz val="9"/>
      <color indexed="8"/>
      <name val="Arial"/>
      <family val="2"/>
    </font>
    <font>
      <b/>
      <sz val="10"/>
      <color rgb="FF002060"/>
      <name val="Arial"/>
      <family val="2"/>
    </font>
    <font>
      <i/>
      <sz val="7"/>
      <color indexed="62"/>
      <name val="Arial"/>
      <family val="2"/>
    </font>
  </fonts>
  <fills count="11">
    <fill>
      <patternFill patternType="none"/>
    </fill>
    <fill>
      <patternFill patternType="gray125"/>
    </fill>
    <fill>
      <patternFill patternType="solid">
        <fgColor indexed="58"/>
        <bgColor indexed="64"/>
      </patternFill>
    </fill>
    <fill>
      <patternFill patternType="solid">
        <fgColor indexed="31"/>
        <bgColor indexed="64"/>
      </patternFill>
    </fill>
    <fill>
      <patternFill patternType="solid">
        <fgColor indexed="9"/>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3">
    <border>
      <left/>
      <right/>
      <top/>
      <bottom/>
      <diagonal/>
    </border>
    <border>
      <left/>
      <right/>
      <top/>
      <bottom style="thin">
        <color indexed="62"/>
      </bottom>
      <diagonal/>
    </border>
    <border>
      <left/>
      <right/>
      <top style="hair">
        <color indexed="62"/>
      </top>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style="hair">
        <color indexed="62"/>
      </right>
      <top/>
      <bottom/>
      <diagonal/>
    </border>
    <border>
      <left style="hair">
        <color indexed="62"/>
      </left>
      <right/>
      <top/>
      <bottom/>
      <diagonal/>
    </border>
    <border>
      <left/>
      <right/>
      <top/>
      <bottom style="hair">
        <color indexed="62"/>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right style="hair">
        <color indexed="62"/>
      </right>
      <top style="hair">
        <color indexed="62"/>
      </top>
      <bottom/>
      <diagonal/>
    </border>
    <border>
      <left/>
      <right style="hair">
        <color indexed="62"/>
      </right>
      <top/>
      <bottom/>
      <diagonal/>
    </border>
    <border>
      <left/>
      <right style="hair">
        <color indexed="62"/>
      </right>
      <top/>
      <bottom style="hair">
        <color indexed="62"/>
      </bottom>
      <diagonal/>
    </border>
  </borders>
  <cellStyleXfs count="6">
    <xf numFmtId="0" fontId="0" fillId="0" borderId="0"/>
    <xf numFmtId="0" fontId="3" fillId="0" borderId="0"/>
    <xf numFmtId="0" fontId="6" fillId="2" borderId="0"/>
    <xf numFmtId="0" fontId="4" fillId="0" borderId="0"/>
    <xf numFmtId="0" fontId="1" fillId="0" borderId="0" applyNumberFormat="0" applyFill="0" applyBorder="0" applyAlignment="0" applyProtection="0">
      <alignment vertical="top"/>
      <protection locked="0"/>
    </xf>
    <xf numFmtId="0" fontId="2" fillId="0" borderId="0"/>
  </cellStyleXfs>
  <cellXfs count="273">
    <xf numFmtId="0" fontId="0" fillId="0" borderId="0" xfId="0"/>
    <xf numFmtId="0" fontId="7" fillId="0" borderId="0" xfId="0" applyFont="1" applyFill="1" applyBorder="1"/>
    <xf numFmtId="0" fontId="7" fillId="0" borderId="0" xfId="0" applyFont="1" applyFill="1"/>
    <xf numFmtId="0" fontId="8" fillId="0" borderId="0" xfId="0" applyFont="1" applyFill="1"/>
    <xf numFmtId="0" fontId="9" fillId="0" borderId="0" xfId="0" applyFont="1" applyFill="1" applyAlignment="1">
      <alignment vertical="center" wrapText="1"/>
    </xf>
    <xf numFmtId="0" fontId="9" fillId="0" borderId="0" xfId="0" applyFont="1" applyFill="1" applyBorder="1" applyAlignment="1">
      <alignment vertical="center" wrapText="1"/>
    </xf>
    <xf numFmtId="0" fontId="8" fillId="0" borderId="0" xfId="0" applyFont="1" applyFill="1" applyBorder="1"/>
    <xf numFmtId="0" fontId="9" fillId="0" borderId="0" xfId="0" applyFont="1" applyFill="1" applyBorder="1"/>
    <xf numFmtId="0" fontId="10" fillId="0" borderId="0" xfId="0" applyFont="1" applyFill="1"/>
    <xf numFmtId="0" fontId="9" fillId="0" borderId="0" xfId="0" applyFont="1" applyFill="1"/>
    <xf numFmtId="0" fontId="12" fillId="0" borderId="0" xfId="0" applyFont="1" applyFill="1"/>
    <xf numFmtId="0" fontId="12" fillId="0" borderId="0" xfId="0" applyFont="1" applyFill="1" applyAlignment="1">
      <alignment horizontal="center"/>
    </xf>
    <xf numFmtId="0" fontId="12" fillId="0" borderId="0" xfId="0" applyFont="1" applyFill="1" applyBorder="1"/>
    <xf numFmtId="0" fontId="14" fillId="0" borderId="0" xfId="0" applyFont="1" applyFill="1" applyBorder="1"/>
    <xf numFmtId="0" fontId="15" fillId="0" borderId="0" xfId="0" applyFont="1" applyFill="1" applyBorder="1"/>
    <xf numFmtId="0" fontId="8" fillId="0" borderId="1" xfId="0" applyFont="1" applyFill="1" applyBorder="1"/>
    <xf numFmtId="0" fontId="16" fillId="0" borderId="0" xfId="0" applyFont="1" applyFill="1" applyBorder="1"/>
    <xf numFmtId="0" fontId="17" fillId="0" borderId="0" xfId="0" applyFont="1" applyFill="1" applyBorder="1"/>
    <xf numFmtId="0" fontId="10" fillId="0" borderId="0" xfId="0" applyFont="1" applyFill="1" applyBorder="1"/>
    <xf numFmtId="0" fontId="10" fillId="0" borderId="0" xfId="0" applyFont="1" applyFill="1" applyBorder="1" applyAlignment="1">
      <alignment horizontal="right"/>
    </xf>
    <xf numFmtId="0" fontId="9" fillId="0" borderId="0" xfId="0" applyFont="1" applyFill="1" applyBorder="1" applyAlignment="1">
      <alignment horizontal="center"/>
    </xf>
    <xf numFmtId="0" fontId="10" fillId="0" borderId="0" xfId="0" applyFont="1" applyFill="1" applyBorder="1" applyAlignment="1">
      <alignment horizontal="center"/>
    </xf>
    <xf numFmtId="0" fontId="19" fillId="0" borderId="0" xfId="0" applyFont="1" applyFill="1" applyBorder="1"/>
    <xf numFmtId="3" fontId="19" fillId="0" borderId="0" xfId="0" applyNumberFormat="1" applyFont="1" applyFill="1" applyBorder="1"/>
    <xf numFmtId="3" fontId="19" fillId="0" borderId="0" xfId="0" applyNumberFormat="1" applyFont="1" applyFill="1"/>
    <xf numFmtId="165" fontId="19" fillId="0" borderId="0" xfId="0" applyNumberFormat="1" applyFont="1" applyFill="1" applyBorder="1"/>
    <xf numFmtId="0" fontId="20" fillId="0" borderId="0" xfId="0" applyFont="1" applyFill="1" applyBorder="1"/>
    <xf numFmtId="164" fontId="19" fillId="0" borderId="0" xfId="0" applyNumberFormat="1" applyFont="1" applyFill="1" applyAlignment="1">
      <alignment horizontal="center"/>
    </xf>
    <xf numFmtId="0" fontId="19" fillId="0" borderId="0" xfId="0" applyFont="1" applyFill="1"/>
    <xf numFmtId="166" fontId="19" fillId="0" borderId="0" xfId="0" applyNumberFormat="1" applyFont="1" applyFill="1" applyBorder="1"/>
    <xf numFmtId="165" fontId="21" fillId="0" borderId="0" xfId="0" applyNumberFormat="1" applyFont="1" applyFill="1" applyBorder="1"/>
    <xf numFmtId="164" fontId="19" fillId="0" borderId="0" xfId="0" applyNumberFormat="1" applyFont="1" applyFill="1" applyBorder="1" applyAlignment="1">
      <alignment horizontal="right"/>
    </xf>
    <xf numFmtId="3" fontId="8" fillId="0" borderId="0" xfId="0" applyNumberFormat="1" applyFont="1" applyFill="1"/>
    <xf numFmtId="3" fontId="8" fillId="0" borderId="0" xfId="0" applyNumberFormat="1" applyFont="1" applyFill="1" applyBorder="1"/>
    <xf numFmtId="0" fontId="15" fillId="3" borderId="0" xfId="0" applyFont="1" applyFill="1" applyBorder="1"/>
    <xf numFmtId="0" fontId="8" fillId="3" borderId="0" xfId="0" applyFont="1" applyFill="1" applyBorder="1"/>
    <xf numFmtId="0" fontId="22" fillId="0" borderId="0" xfId="4" applyFont="1" applyFill="1" applyBorder="1" applyAlignment="1" applyProtection="1">
      <alignment horizontal="right"/>
    </xf>
    <xf numFmtId="0" fontId="8" fillId="0" borderId="0" xfId="0" applyFont="1" applyFill="1" applyBorder="1" applyAlignment="1"/>
    <xf numFmtId="3"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xf>
    <xf numFmtId="3" fontId="9" fillId="0" borderId="0" xfId="0" applyNumberFormat="1" applyFont="1" applyFill="1" applyBorder="1" applyAlignment="1">
      <alignment horizontal="left" vertical="center" wrapText="1"/>
    </xf>
    <xf numFmtId="165" fontId="8" fillId="0" borderId="0" xfId="0" applyNumberFormat="1" applyFont="1" applyFill="1" applyBorder="1"/>
    <xf numFmtId="0" fontId="13" fillId="0" borderId="0" xfId="0" applyFont="1" applyFill="1" applyBorder="1"/>
    <xf numFmtId="3" fontId="15" fillId="0" borderId="0" xfId="0" applyNumberFormat="1" applyFont="1" applyFill="1" applyBorder="1"/>
    <xf numFmtId="0" fontId="23" fillId="0" borderId="0" xfId="0" applyFont="1" applyFill="1" applyBorder="1" applyAlignment="1">
      <alignment horizontal="left"/>
    </xf>
    <xf numFmtId="0" fontId="24" fillId="0" borderId="0" xfId="0" applyFont="1" applyFill="1"/>
    <xf numFmtId="3" fontId="24" fillId="0" borderId="0" xfId="0" applyNumberFormat="1" applyFont="1" applyFill="1"/>
    <xf numFmtId="0" fontId="24" fillId="0" borderId="0" xfId="0" applyFont="1" applyFill="1" applyBorder="1"/>
    <xf numFmtId="0" fontId="23" fillId="0" borderId="0" xfId="0" applyFont="1" applyFill="1" applyBorder="1" applyAlignment="1">
      <alignment horizontal="right"/>
    </xf>
    <xf numFmtId="0" fontId="25" fillId="0" borderId="0" xfId="4" applyFont="1" applyFill="1" applyAlignment="1" applyProtection="1"/>
    <xf numFmtId="0" fontId="25" fillId="0" borderId="0" xfId="4" applyFont="1" applyFill="1" applyBorder="1" applyAlignment="1" applyProtection="1"/>
    <xf numFmtId="0" fontId="8" fillId="0" borderId="2" xfId="0" applyFont="1" applyFill="1" applyBorder="1"/>
    <xf numFmtId="0" fontId="8" fillId="0" borderId="3" xfId="0" applyFont="1" applyFill="1" applyBorder="1"/>
    <xf numFmtId="0" fontId="8" fillId="0" borderId="4" xfId="0" applyFont="1" applyFill="1" applyBorder="1"/>
    <xf numFmtId="0" fontId="10" fillId="0" borderId="5" xfId="0" applyFont="1" applyFill="1" applyBorder="1" applyAlignment="1">
      <alignment horizontal="center"/>
    </xf>
    <xf numFmtId="0" fontId="10" fillId="0" borderId="6" xfId="0" applyFont="1" applyFill="1" applyBorder="1" applyAlignment="1">
      <alignment horizontal="center"/>
    </xf>
    <xf numFmtId="0" fontId="9" fillId="0" borderId="7" xfId="0" applyFont="1" applyFill="1" applyBorder="1" applyAlignment="1">
      <alignment horizontal="center"/>
    </xf>
    <xf numFmtId="0" fontId="10" fillId="0" borderId="7" xfId="0" applyFont="1" applyFill="1" applyBorder="1"/>
    <xf numFmtId="0" fontId="10" fillId="0" borderId="8" xfId="0" applyFont="1" applyFill="1" applyBorder="1" applyAlignment="1">
      <alignment horizontal="right"/>
    </xf>
    <xf numFmtId="0" fontId="10" fillId="0" borderId="9" xfId="0" applyFont="1" applyFill="1" applyBorder="1" applyAlignment="1">
      <alignment horizontal="right"/>
    </xf>
    <xf numFmtId="0" fontId="8" fillId="0" borderId="5" xfId="0" applyFont="1" applyFill="1" applyBorder="1"/>
    <xf numFmtId="0" fontId="8" fillId="0" borderId="6" xfId="0" applyFont="1" applyFill="1" applyBorder="1"/>
    <xf numFmtId="167" fontId="19" fillId="0" borderId="5" xfId="0" applyNumberFormat="1" applyFont="1" applyFill="1" applyBorder="1"/>
    <xf numFmtId="167" fontId="19" fillId="0" borderId="6" xfId="0" applyNumberFormat="1" applyFont="1" applyFill="1" applyBorder="1"/>
    <xf numFmtId="0" fontId="20" fillId="0" borderId="7" xfId="0" applyFont="1" applyFill="1" applyBorder="1"/>
    <xf numFmtId="0" fontId="19" fillId="0" borderId="7" xfId="0" applyFont="1" applyFill="1" applyBorder="1"/>
    <xf numFmtId="167" fontId="19" fillId="0" borderId="8" xfId="0" applyNumberFormat="1" applyFont="1" applyFill="1" applyBorder="1"/>
    <xf numFmtId="167" fontId="19" fillId="0" borderId="9" xfId="0" applyNumberFormat="1" applyFont="1" applyFill="1" applyBorder="1"/>
    <xf numFmtId="3" fontId="19" fillId="0" borderId="8" xfId="0" applyNumberFormat="1" applyFont="1" applyFill="1" applyBorder="1"/>
    <xf numFmtId="3" fontId="19" fillId="0" borderId="9" xfId="0" applyNumberFormat="1" applyFont="1" applyFill="1" applyBorder="1"/>
    <xf numFmtId="0" fontId="10" fillId="0" borderId="8" xfId="0" applyFont="1" applyFill="1" applyBorder="1"/>
    <xf numFmtId="3" fontId="19" fillId="0" borderId="7" xfId="0" applyNumberFormat="1" applyFont="1" applyFill="1" applyBorder="1" applyAlignment="1">
      <alignment horizontal="left"/>
    </xf>
    <xf numFmtId="0" fontId="9" fillId="0" borderId="7" xfId="0" applyFont="1" applyFill="1" applyBorder="1"/>
    <xf numFmtId="3" fontId="15" fillId="0" borderId="3"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8" fillId="0" borderId="4" xfId="0" applyFont="1" applyFill="1" applyBorder="1" applyAlignment="1"/>
    <xf numFmtId="3" fontId="10" fillId="0" borderId="8" xfId="0" applyNumberFormat="1" applyFont="1" applyFill="1" applyBorder="1" applyAlignment="1">
      <alignment horizontal="right" vertical="center" wrapText="1"/>
    </xf>
    <xf numFmtId="3" fontId="10" fillId="0" borderId="9" xfId="0" applyNumberFormat="1" applyFont="1" applyFill="1" applyBorder="1" applyAlignment="1">
      <alignment horizontal="right" vertical="center"/>
    </xf>
    <xf numFmtId="3" fontId="15" fillId="0" borderId="5" xfId="0" applyNumberFormat="1" applyFont="1" applyFill="1" applyBorder="1" applyAlignment="1">
      <alignment horizontal="right" vertical="center"/>
    </xf>
    <xf numFmtId="3" fontId="15" fillId="0" borderId="5" xfId="0" applyNumberFormat="1" applyFont="1" applyFill="1" applyBorder="1" applyAlignment="1">
      <alignment horizontal="right" vertical="center" wrapText="1"/>
    </xf>
    <xf numFmtId="165" fontId="19" fillId="0" borderId="8" xfId="0" applyNumberFormat="1" applyFont="1" applyFill="1" applyBorder="1"/>
    <xf numFmtId="165" fontId="19" fillId="0" borderId="9" xfId="0" applyNumberFormat="1" applyFont="1" applyFill="1" applyBorder="1"/>
    <xf numFmtId="169" fontId="19" fillId="0" borderId="5" xfId="0" applyNumberFormat="1" applyFont="1" applyFill="1" applyBorder="1"/>
    <xf numFmtId="169" fontId="19" fillId="0" borderId="6" xfId="0" applyNumberFormat="1" applyFont="1" applyFill="1" applyBorder="1"/>
    <xf numFmtId="0" fontId="8" fillId="0" borderId="3" xfId="0" applyFont="1" applyFill="1" applyBorder="1" applyAlignment="1"/>
    <xf numFmtId="3" fontId="10" fillId="0" borderId="8" xfId="0" applyNumberFormat="1" applyFont="1" applyFill="1" applyBorder="1" applyAlignment="1">
      <alignment horizontal="right" vertical="center"/>
    </xf>
    <xf numFmtId="0" fontId="15" fillId="0" borderId="5" xfId="0" applyFont="1" applyFill="1" applyBorder="1" applyAlignment="1">
      <alignment horizontal="right" vertical="center"/>
    </xf>
    <xf numFmtId="3" fontId="15" fillId="0" borderId="2" xfId="0" applyNumberFormat="1" applyFont="1" applyFill="1" applyBorder="1"/>
    <xf numFmtId="3" fontId="8" fillId="0" borderId="3" xfId="0" applyNumberFormat="1" applyFont="1" applyFill="1" applyBorder="1"/>
    <xf numFmtId="3" fontId="8" fillId="0" borderId="4" xfId="0" applyNumberFormat="1" applyFont="1" applyFill="1" applyBorder="1"/>
    <xf numFmtId="3" fontId="9" fillId="0" borderId="0" xfId="0" applyNumberFormat="1" applyFont="1" applyFill="1" applyBorder="1" applyAlignment="1">
      <alignment horizontal="center" vertical="center"/>
    </xf>
    <xf numFmtId="3" fontId="10"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xf>
    <xf numFmtId="3" fontId="10" fillId="0" borderId="9" xfId="0" applyNumberFormat="1" applyFont="1" applyFill="1" applyBorder="1" applyAlignment="1">
      <alignment horizontal="right" vertical="center" wrapText="1"/>
    </xf>
    <xf numFmtId="3" fontId="15" fillId="0" borderId="6" xfId="0" applyNumberFormat="1" applyFont="1" applyFill="1" applyBorder="1" applyAlignment="1">
      <alignment horizontal="right" vertical="center" wrapText="1"/>
    </xf>
    <xf numFmtId="0" fontId="15" fillId="0" borderId="10" xfId="0" applyFont="1" applyFill="1" applyBorder="1"/>
    <xf numFmtId="0" fontId="9" fillId="0" borderId="11" xfId="0" applyFont="1" applyFill="1" applyBorder="1" applyAlignment="1">
      <alignment horizontal="center"/>
    </xf>
    <xf numFmtId="0" fontId="9" fillId="0" borderId="12" xfId="0" applyFont="1" applyFill="1" applyBorder="1" applyAlignment="1">
      <alignment horizontal="center"/>
    </xf>
    <xf numFmtId="0" fontId="15" fillId="0" borderId="11" xfId="0" applyFont="1" applyFill="1" applyBorder="1"/>
    <xf numFmtId="2" fontId="19" fillId="0" borderId="11" xfId="5" applyNumberFormat="1" applyFont="1" applyFill="1" applyBorder="1" applyAlignment="1">
      <alignment horizontal="left"/>
    </xf>
    <xf numFmtId="0" fontId="20" fillId="0" borderId="11" xfId="5" applyFont="1" applyFill="1" applyBorder="1" applyAlignment="1">
      <alignment horizontal="left"/>
    </xf>
    <xf numFmtId="0" fontId="20" fillId="0" borderId="12" xfId="5" applyFont="1" applyFill="1" applyBorder="1" applyAlignment="1">
      <alignment horizontal="left"/>
    </xf>
    <xf numFmtId="3" fontId="10" fillId="0" borderId="6" xfId="0" applyNumberFormat="1" applyFont="1" applyFill="1" applyBorder="1" applyAlignment="1">
      <alignment horizontal="center" vertical="center"/>
    </xf>
    <xf numFmtId="169" fontId="19" fillId="0" borderId="0" xfId="0" applyNumberFormat="1" applyFont="1" applyFill="1" applyBorder="1"/>
    <xf numFmtId="0" fontId="16" fillId="4" borderId="0" xfId="0" applyFont="1" applyFill="1" applyBorder="1"/>
    <xf numFmtId="0" fontId="8" fillId="4" borderId="0" xfId="0" applyFont="1" applyFill="1" applyBorder="1"/>
    <xf numFmtId="0" fontId="22" fillId="4" borderId="0" xfId="4" applyFont="1" applyFill="1" applyBorder="1" applyAlignment="1" applyProtection="1">
      <alignment horizontal="right"/>
    </xf>
    <xf numFmtId="0" fontId="7" fillId="4" borderId="0" xfId="0" applyFont="1" applyFill="1" applyBorder="1"/>
    <xf numFmtId="0" fontId="17" fillId="4" borderId="0" xfId="0" applyFont="1" applyFill="1" applyBorder="1"/>
    <xf numFmtId="0" fontId="8" fillId="4" borderId="0" xfId="0" applyFont="1" applyFill="1" applyBorder="1" applyAlignment="1"/>
    <xf numFmtId="0" fontId="8" fillId="4" borderId="0" xfId="0" applyFont="1" applyFill="1"/>
    <xf numFmtId="3" fontId="15" fillId="4" borderId="3" xfId="0" applyNumberFormat="1" applyFont="1" applyFill="1" applyBorder="1" applyAlignment="1">
      <alignment horizontal="center" vertical="center"/>
    </xf>
    <xf numFmtId="0" fontId="15" fillId="4" borderId="3" xfId="0" applyFont="1" applyFill="1" applyBorder="1" applyAlignment="1">
      <alignment horizontal="center" vertical="center"/>
    </xf>
    <xf numFmtId="0" fontId="9" fillId="4" borderId="0" xfId="0" applyFont="1" applyFill="1"/>
    <xf numFmtId="3" fontId="10" fillId="4" borderId="8" xfId="0" applyNumberFormat="1" applyFont="1" applyFill="1" applyBorder="1" applyAlignment="1">
      <alignment horizontal="right" vertical="center" wrapText="1"/>
    </xf>
    <xf numFmtId="3" fontId="10" fillId="4" borderId="9" xfId="0" applyNumberFormat="1" applyFont="1" applyFill="1" applyBorder="1" applyAlignment="1">
      <alignment horizontal="right" vertical="center"/>
    </xf>
    <xf numFmtId="3" fontId="15" fillId="4" borderId="5" xfId="0" applyNumberFormat="1" applyFont="1" applyFill="1" applyBorder="1" applyAlignment="1">
      <alignment horizontal="right" vertical="center"/>
    </xf>
    <xf numFmtId="3" fontId="15" fillId="4" borderId="5" xfId="0" applyNumberFormat="1" applyFont="1" applyFill="1" applyBorder="1" applyAlignment="1">
      <alignment horizontal="right" vertical="center" wrapText="1"/>
    </xf>
    <xf numFmtId="3" fontId="19" fillId="4" borderId="0" xfId="0" applyNumberFormat="1" applyFont="1" applyFill="1" applyBorder="1" applyAlignment="1">
      <alignment horizontal="left" vertical="center"/>
    </xf>
    <xf numFmtId="0" fontId="19" fillId="4" borderId="0" xfId="0" applyFont="1" applyFill="1" applyBorder="1"/>
    <xf numFmtId="167" fontId="19" fillId="4" borderId="5" xfId="0" applyNumberFormat="1" applyFont="1" applyFill="1" applyBorder="1"/>
    <xf numFmtId="169" fontId="19" fillId="4" borderId="5" xfId="0" applyNumberFormat="1" applyFont="1" applyFill="1" applyBorder="1"/>
    <xf numFmtId="169" fontId="19" fillId="4" borderId="6" xfId="0" applyNumberFormat="1" applyFont="1" applyFill="1" applyBorder="1"/>
    <xf numFmtId="0" fontId="19" fillId="4" borderId="0" xfId="0" applyFont="1" applyFill="1"/>
    <xf numFmtId="3" fontId="19" fillId="4" borderId="7" xfId="0" applyNumberFormat="1" applyFont="1" applyFill="1" applyBorder="1" applyAlignment="1">
      <alignment horizontal="left"/>
    </xf>
    <xf numFmtId="0" fontId="19" fillId="4" borderId="7" xfId="0" applyFont="1" applyFill="1" applyBorder="1"/>
    <xf numFmtId="3" fontId="19" fillId="4" borderId="8" xfId="0" applyNumberFormat="1" applyFont="1" applyFill="1" applyBorder="1"/>
    <xf numFmtId="0" fontId="23" fillId="4" borderId="0" xfId="0" applyFont="1" applyFill="1" applyBorder="1" applyAlignment="1">
      <alignment horizontal="left"/>
    </xf>
    <xf numFmtId="0" fontId="24" fillId="4" borderId="0" xfId="0" applyFont="1" applyFill="1"/>
    <xf numFmtId="3" fontId="8" fillId="4" borderId="0" xfId="0" applyNumberFormat="1" applyFont="1" applyFill="1" applyBorder="1"/>
    <xf numFmtId="0" fontId="24" fillId="4" borderId="0" xfId="0" applyFont="1" applyFill="1" applyBorder="1"/>
    <xf numFmtId="167" fontId="20" fillId="4" borderId="5" xfId="0" applyNumberFormat="1" applyFont="1" applyFill="1" applyBorder="1"/>
    <xf numFmtId="169" fontId="20" fillId="4" borderId="5" xfId="0" applyNumberFormat="1" applyFont="1" applyFill="1" applyBorder="1"/>
    <xf numFmtId="169" fontId="20" fillId="4" borderId="6" xfId="0" applyNumberFormat="1" applyFont="1" applyFill="1" applyBorder="1"/>
    <xf numFmtId="3" fontId="20" fillId="0" borderId="0" xfId="0" applyNumberFormat="1" applyFont="1" applyFill="1" applyBorder="1" applyAlignment="1">
      <alignment horizontal="left"/>
    </xf>
    <xf numFmtId="167" fontId="20" fillId="0" borderId="5" xfId="0" applyNumberFormat="1" applyFont="1" applyFill="1" applyBorder="1"/>
    <xf numFmtId="0" fontId="20" fillId="0" borderId="0" xfId="0" applyFont="1" applyFill="1"/>
    <xf numFmtId="169" fontId="20" fillId="0" borderId="5" xfId="0" applyNumberFormat="1" applyFont="1" applyFill="1" applyBorder="1"/>
    <xf numFmtId="169" fontId="20" fillId="0" borderId="6" xfId="0" applyNumberFormat="1" applyFont="1" applyFill="1" applyBorder="1"/>
    <xf numFmtId="3" fontId="10" fillId="0" borderId="6"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10" fillId="0" borderId="11" xfId="0" applyNumberFormat="1" applyFont="1" applyFill="1" applyBorder="1" applyAlignment="1">
      <alignment horizontal="right" vertical="center"/>
    </xf>
    <xf numFmtId="3" fontId="10" fillId="0" borderId="7" xfId="0" applyNumberFormat="1" applyFont="1" applyFill="1" applyBorder="1" applyAlignment="1">
      <alignment horizontal="right" vertical="center" wrapText="1"/>
    </xf>
    <xf numFmtId="3" fontId="10" fillId="0" borderId="12" xfId="0" applyNumberFormat="1" applyFont="1" applyFill="1" applyBorder="1" applyAlignment="1">
      <alignment horizontal="right" vertical="center"/>
    </xf>
    <xf numFmtId="3" fontId="10" fillId="0" borderId="7" xfId="0" applyNumberFormat="1" applyFont="1" applyFill="1" applyBorder="1" applyAlignment="1">
      <alignment horizontal="right" vertical="center"/>
    </xf>
    <xf numFmtId="3" fontId="10" fillId="4" borderId="5"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xf>
    <xf numFmtId="0" fontId="14" fillId="4" borderId="0" xfId="0" applyFont="1" applyFill="1" applyBorder="1"/>
    <xf numFmtId="0" fontId="15" fillId="4" borderId="0" xfId="0" applyFont="1" applyFill="1" applyBorder="1"/>
    <xf numFmtId="0" fontId="8" fillId="4" borderId="4" xfId="0" applyFont="1" applyFill="1" applyBorder="1" applyAlignment="1"/>
    <xf numFmtId="3" fontId="10" fillId="4" borderId="9" xfId="0" applyNumberFormat="1" applyFont="1" applyFill="1" applyBorder="1" applyAlignment="1">
      <alignment horizontal="right" vertical="center" wrapText="1"/>
    </xf>
    <xf numFmtId="3" fontId="10" fillId="4" borderId="12" xfId="0" applyNumberFormat="1" applyFont="1" applyFill="1" applyBorder="1" applyAlignment="1">
      <alignment horizontal="right" vertical="center"/>
    </xf>
    <xf numFmtId="3" fontId="15" fillId="4" borderId="4" xfId="0" applyNumberFormat="1" applyFont="1" applyFill="1" applyBorder="1" applyAlignment="1">
      <alignment horizontal="right" vertical="center" wrapText="1"/>
    </xf>
    <xf numFmtId="3" fontId="20" fillId="4" borderId="0" xfId="0" applyNumberFormat="1" applyFont="1" applyFill="1" applyBorder="1" applyAlignment="1">
      <alignment horizontal="left"/>
    </xf>
    <xf numFmtId="0" fontId="20" fillId="4" borderId="0" xfId="0" applyFont="1" applyFill="1" applyBorder="1"/>
    <xf numFmtId="0" fontId="20" fillId="4" borderId="0" xfId="0" applyFont="1" applyFill="1"/>
    <xf numFmtId="3" fontId="19" fillId="4" borderId="9" xfId="0" applyNumberFormat="1" applyFont="1" applyFill="1" applyBorder="1"/>
    <xf numFmtId="0" fontId="8" fillId="4" borderId="2" xfId="0" applyFont="1" applyFill="1" applyBorder="1"/>
    <xf numFmtId="3" fontId="24" fillId="4" borderId="0" xfId="0" applyNumberFormat="1" applyFont="1" applyFill="1"/>
    <xf numFmtId="3" fontId="8" fillId="4" borderId="0" xfId="0" applyNumberFormat="1" applyFont="1" applyFill="1"/>
    <xf numFmtId="0" fontId="13" fillId="0" borderId="0" xfId="4" applyFont="1" applyFill="1" applyBorder="1" applyAlignment="1" applyProtection="1">
      <alignment horizontal="right"/>
    </xf>
    <xf numFmtId="171" fontId="26" fillId="0" borderId="0" xfId="0" applyNumberFormat="1" applyFont="1" applyFill="1" applyBorder="1" applyAlignment="1" applyProtection="1">
      <alignment horizontal="right" wrapText="1"/>
    </xf>
    <xf numFmtId="166" fontId="20" fillId="0" borderId="0" xfId="0" applyNumberFormat="1" applyFont="1" applyFill="1" applyBorder="1"/>
    <xf numFmtId="169" fontId="20" fillId="0" borderId="0" xfId="0" applyNumberFormat="1" applyFont="1" applyFill="1" applyBorder="1"/>
    <xf numFmtId="170" fontId="19" fillId="0" borderId="0" xfId="0" applyNumberFormat="1" applyFont="1" applyFill="1" applyBorder="1"/>
    <xf numFmtId="0" fontId="13" fillId="3" borderId="0" xfId="0" applyFont="1" applyFill="1" applyBorder="1" applyAlignment="1">
      <alignment horizontal="right"/>
    </xf>
    <xf numFmtId="164" fontId="8" fillId="0" borderId="0" xfId="0" applyNumberFormat="1" applyFont="1" applyFill="1" applyAlignment="1">
      <alignment horizontal="center"/>
    </xf>
    <xf numFmtId="3" fontId="10" fillId="0" borderId="2" xfId="0" applyNumberFormat="1" applyFont="1" applyFill="1" applyBorder="1" applyAlignment="1">
      <alignment horizontal="right" vertical="center"/>
    </xf>
    <xf numFmtId="3" fontId="15" fillId="0" borderId="4" xfId="0" applyNumberFormat="1" applyFont="1" applyFill="1" applyBorder="1" applyAlignment="1">
      <alignment horizontal="right" vertical="center" wrapText="1"/>
    </xf>
    <xf numFmtId="0" fontId="8" fillId="0" borderId="2" xfId="0" applyFont="1" applyFill="1" applyBorder="1" applyAlignment="1"/>
    <xf numFmtId="0" fontId="0" fillId="0" borderId="0" xfId="0" applyAlignment="1"/>
    <xf numFmtId="0" fontId="0" fillId="0" borderId="7" xfId="0" applyBorder="1" applyAlignment="1"/>
    <xf numFmtId="0" fontId="27" fillId="0" borderId="0" xfId="0" applyFont="1"/>
    <xf numFmtId="0" fontId="28" fillId="0" borderId="0" xfId="0" applyFont="1"/>
    <xf numFmtId="0" fontId="29" fillId="0" borderId="0" xfId="0" applyFont="1" applyFill="1" applyAlignment="1">
      <alignment horizontal="center" vertical="center"/>
    </xf>
    <xf numFmtId="0" fontId="29" fillId="0" borderId="0" xfId="0" applyFont="1" applyFill="1" applyBorder="1"/>
    <xf numFmtId="3" fontId="29" fillId="0" borderId="0" xfId="0" applyNumberFormat="1" applyFont="1" applyFill="1" applyAlignment="1">
      <alignment vertical="center" wrapText="1"/>
    </xf>
    <xf numFmtId="0" fontId="29" fillId="0" borderId="0" xfId="0" applyFont="1" applyFill="1" applyAlignment="1">
      <alignment vertical="center" wrapText="1"/>
    </xf>
    <xf numFmtId="167" fontId="8" fillId="0" borderId="0" xfId="0" applyNumberFormat="1" applyFont="1" applyFill="1"/>
    <xf numFmtId="2" fontId="8" fillId="0" borderId="0" xfId="0" applyNumberFormat="1" applyFont="1" applyFill="1" applyBorder="1"/>
    <xf numFmtId="164" fontId="8" fillId="0" borderId="0" xfId="0" applyNumberFormat="1" applyFont="1" applyFill="1" applyBorder="1"/>
    <xf numFmtId="168" fontId="10" fillId="0" borderId="5" xfId="0" applyNumberFormat="1" applyFont="1" applyFill="1" applyBorder="1" applyAlignment="1">
      <alignment horizontal="center"/>
    </xf>
    <xf numFmtId="168" fontId="10" fillId="0" borderId="6" xfId="0" applyNumberFormat="1"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24" fillId="0" borderId="0" xfId="0" applyFont="1" applyFill="1"/>
    <xf numFmtId="0" fontId="23" fillId="0" borderId="0" xfId="0" applyFont="1" applyFill="1" applyAlignment="1">
      <alignment horizontal="left"/>
    </xf>
    <xf numFmtId="3" fontId="23" fillId="0" borderId="0" xfId="0" applyNumberFormat="1" applyFont="1" applyFill="1" applyBorder="1"/>
    <xf numFmtId="167" fontId="20" fillId="0" borderId="6" xfId="0" applyNumberFormat="1" applyFont="1" applyFill="1" applyBorder="1"/>
    <xf numFmtId="164" fontId="20" fillId="0" borderId="0" xfId="0" applyNumberFormat="1" applyFont="1" applyFill="1" applyAlignment="1">
      <alignment horizontal="center"/>
    </xf>
    <xf numFmtId="3" fontId="20" fillId="0" borderId="0" xfId="0" applyNumberFormat="1" applyFont="1" applyFill="1" applyBorder="1"/>
    <xf numFmtId="165" fontId="20" fillId="0" borderId="0" xfId="0" applyNumberFormat="1" applyFont="1" applyFill="1" applyBorder="1"/>
    <xf numFmtId="3" fontId="20" fillId="0" borderId="0" xfId="0" applyNumberFormat="1" applyFont="1" applyFill="1"/>
    <xf numFmtId="0" fontId="8" fillId="0" borderId="4" xfId="0" applyFont="1" applyBorder="1"/>
    <xf numFmtId="168" fontId="10" fillId="0" borderId="6" xfId="0" applyNumberFormat="1" applyFont="1" applyBorder="1" applyAlignment="1">
      <alignment horizontal="center"/>
    </xf>
    <xf numFmtId="0" fontId="10" fillId="0" borderId="9" xfId="0" applyFont="1" applyBorder="1" applyAlignment="1">
      <alignment horizontal="right"/>
    </xf>
    <xf numFmtId="0" fontId="8" fillId="0" borderId="6" xfId="0" applyFont="1" applyBorder="1"/>
    <xf numFmtId="167" fontId="19" fillId="0" borderId="6" xfId="0" applyNumberFormat="1" applyFont="1" applyBorder="1"/>
    <xf numFmtId="167" fontId="20" fillId="0" borderId="6" xfId="0" applyNumberFormat="1" applyFont="1" applyBorder="1"/>
    <xf numFmtId="167" fontId="19" fillId="0" borderId="9" xfId="0" applyNumberFormat="1" applyFont="1" applyBorder="1"/>
    <xf numFmtId="3" fontId="19" fillId="0" borderId="9" xfId="0" applyNumberFormat="1" applyFont="1" applyBorder="1"/>
    <xf numFmtId="167" fontId="19" fillId="0" borderId="5" xfId="0" applyNumberFormat="1" applyFont="1" applyBorder="1"/>
    <xf numFmtId="167" fontId="20" fillId="0" borderId="5" xfId="0" applyNumberFormat="1" applyFont="1" applyBorder="1"/>
    <xf numFmtId="167" fontId="19" fillId="0" borderId="8" xfId="0" applyNumberFormat="1" applyFont="1" applyBorder="1"/>
    <xf numFmtId="3" fontId="19" fillId="0" borderId="8" xfId="0" applyNumberFormat="1" applyFont="1" applyBorder="1"/>
    <xf numFmtId="169" fontId="19" fillId="0" borderId="5" xfId="0" applyNumberFormat="1" applyFont="1" applyBorder="1"/>
    <xf numFmtId="169" fontId="19" fillId="0" borderId="6" xfId="0" applyNumberFormat="1" applyFont="1" applyBorder="1"/>
    <xf numFmtId="169" fontId="20" fillId="0" borderId="5" xfId="0" applyNumberFormat="1" applyFont="1" applyBorder="1"/>
    <xf numFmtId="169" fontId="20" fillId="0" borderId="6" xfId="0" applyNumberFormat="1" applyFont="1" applyBorder="1"/>
    <xf numFmtId="0" fontId="15" fillId="0" borderId="3" xfId="0" applyFont="1" applyBorder="1"/>
    <xf numFmtId="0" fontId="15" fillId="0" borderId="4" xfId="0" applyFont="1" applyBorder="1"/>
    <xf numFmtId="168" fontId="10" fillId="0" borderId="5" xfId="0" applyNumberFormat="1" applyFont="1" applyBorder="1" applyAlignment="1">
      <alignment horizontal="center"/>
    </xf>
    <xf numFmtId="0" fontId="10" fillId="0" borderId="8" xfId="0" applyFont="1" applyBorder="1"/>
    <xf numFmtId="0" fontId="10" fillId="0" borderId="9" xfId="0" applyFont="1" applyBorder="1"/>
    <xf numFmtId="0" fontId="8" fillId="0" borderId="5" xfId="0" applyFont="1" applyBorder="1"/>
    <xf numFmtId="167" fontId="19" fillId="0" borderId="5" xfId="5" applyNumberFormat="1" applyFont="1" applyBorder="1"/>
    <xf numFmtId="167" fontId="19" fillId="0" borderId="6" xfId="5" applyNumberFormat="1" applyFont="1" applyBorder="1"/>
    <xf numFmtId="167" fontId="20" fillId="0" borderId="5" xfId="5" applyNumberFormat="1" applyFont="1" applyBorder="1" applyAlignment="1">
      <alignment horizontal="right"/>
    </xf>
    <xf numFmtId="167" fontId="20" fillId="0" borderId="6" xfId="5" applyNumberFormat="1" applyFont="1" applyBorder="1" applyAlignment="1">
      <alignment horizontal="right"/>
    </xf>
    <xf numFmtId="3" fontId="20" fillId="0" borderId="8" xfId="5" applyNumberFormat="1" applyFont="1" applyBorder="1" applyAlignment="1">
      <alignment horizontal="right"/>
    </xf>
    <xf numFmtId="3" fontId="20" fillId="0" borderId="9" xfId="5" applyNumberFormat="1" applyFont="1" applyBorder="1" applyAlignment="1">
      <alignment horizontal="right"/>
    </xf>
    <xf numFmtId="167" fontId="20" fillId="0" borderId="0" xfId="0" applyNumberFormat="1" applyFont="1" applyFill="1" applyBorder="1"/>
    <xf numFmtId="167" fontId="20" fillId="0" borderId="0" xfId="0" applyNumberFormat="1" applyFont="1" applyFill="1"/>
    <xf numFmtId="0" fontId="30" fillId="0" borderId="0" xfId="0" applyFont="1"/>
    <xf numFmtId="0" fontId="30" fillId="0" borderId="0" xfId="0" applyFont="1" applyFill="1"/>
    <xf numFmtId="170" fontId="19" fillId="0" borderId="6" xfId="0" applyNumberFormat="1" applyFont="1" applyBorder="1"/>
    <xf numFmtId="170" fontId="20" fillId="0" borderId="6" xfId="0" applyNumberFormat="1" applyFont="1" applyBorder="1"/>
    <xf numFmtId="0" fontId="9" fillId="0" borderId="0" xfId="0" applyFont="1" applyFill="1" applyAlignment="1">
      <alignment horizontal="left" wrapText="1"/>
    </xf>
    <xf numFmtId="0" fontId="8" fillId="4" borderId="2" xfId="0" applyFont="1" applyFill="1" applyBorder="1" applyAlignment="1">
      <alignment horizontal="center"/>
    </xf>
    <xf numFmtId="0" fontId="8" fillId="4" borderId="10" xfId="0" applyFont="1" applyFill="1" applyBorder="1" applyAlignment="1">
      <alignment horizontal="center"/>
    </xf>
    <xf numFmtId="0" fontId="8" fillId="4" borderId="0" xfId="0" applyFont="1" applyFill="1" applyBorder="1" applyAlignment="1">
      <alignment horizontal="center"/>
    </xf>
    <xf numFmtId="0" fontId="8" fillId="4" borderId="11" xfId="0" applyFont="1" applyFill="1" applyBorder="1" applyAlignment="1">
      <alignment horizontal="center"/>
    </xf>
    <xf numFmtId="0" fontId="8" fillId="4" borderId="7" xfId="0" applyFont="1" applyFill="1" applyBorder="1" applyAlignment="1">
      <alignment horizontal="center"/>
    </xf>
    <xf numFmtId="0" fontId="8" fillId="4" borderId="12" xfId="0" applyFont="1" applyFill="1" applyBorder="1" applyAlignment="1">
      <alignment horizontal="center"/>
    </xf>
    <xf numFmtId="3" fontId="10" fillId="4" borderId="4" xfId="0"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3" fontId="10" fillId="4" borderId="10"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3" fontId="10" fillId="4" borderId="0" xfId="0" applyNumberFormat="1" applyFont="1" applyFill="1" applyBorder="1" applyAlignment="1">
      <alignment horizontal="center" vertical="center" wrapText="1"/>
    </xf>
    <xf numFmtId="3" fontId="10" fillId="4" borderId="11" xfId="0" applyNumberFormat="1" applyFont="1" applyFill="1" applyBorder="1" applyAlignment="1">
      <alignment horizontal="center" vertical="center" wrapText="1"/>
    </xf>
    <xf numFmtId="3" fontId="10" fillId="4" borderId="9" xfId="0" applyNumberFormat="1" applyFont="1" applyFill="1" applyBorder="1" applyAlignment="1">
      <alignment horizontal="center" vertical="center" wrapText="1"/>
    </xf>
    <xf numFmtId="3" fontId="10" fillId="4" borderId="7" xfId="0" applyNumberFormat="1" applyFont="1" applyFill="1" applyBorder="1" applyAlignment="1">
      <alignment horizontal="center" vertical="center" wrapText="1"/>
    </xf>
    <xf numFmtId="3" fontId="10" fillId="4" borderId="12" xfId="0" applyNumberFormat="1" applyFont="1" applyFill="1" applyBorder="1" applyAlignment="1">
      <alignment horizontal="center" vertical="center" wrapText="1"/>
    </xf>
    <xf numFmtId="0" fontId="8" fillId="0" borderId="2" xfId="0" applyFont="1" applyFill="1" applyBorder="1" applyAlignment="1">
      <alignment horizontal="center"/>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8" fillId="0" borderId="7" xfId="0" applyFont="1" applyFill="1" applyBorder="1" applyAlignment="1">
      <alignment horizontal="center"/>
    </xf>
    <xf numFmtId="0" fontId="8" fillId="0" borderId="12" xfId="0" applyFont="1" applyFill="1" applyBorder="1" applyAlignment="1">
      <alignment horizontal="center"/>
    </xf>
    <xf numFmtId="0" fontId="24" fillId="0" borderId="0" xfId="0" applyFont="1" applyFill="1" applyAlignment="1">
      <alignment horizontal="left" vertical="center" wrapText="1"/>
    </xf>
    <xf numFmtId="3" fontId="29" fillId="10" borderId="0" xfId="0" applyNumberFormat="1" applyFont="1" applyFill="1" applyBorder="1" applyAlignment="1">
      <alignment horizontal="center" wrapText="1"/>
    </xf>
    <xf numFmtId="3" fontId="29" fillId="7" borderId="0" xfId="0" applyNumberFormat="1" applyFont="1" applyFill="1" applyBorder="1" applyAlignment="1">
      <alignment horizontal="center" vertical="center" wrapText="1"/>
    </xf>
    <xf numFmtId="3" fontId="29" fillId="9" borderId="0"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9" fillId="5" borderId="0" xfId="0" applyFont="1" applyFill="1" applyAlignment="1">
      <alignment horizontal="center" vertical="center" wrapText="1"/>
    </xf>
    <xf numFmtId="0" fontId="29" fillId="7" borderId="0" xfId="0" applyFont="1" applyFill="1" applyAlignment="1">
      <alignment horizontal="center" vertical="center" wrapText="1"/>
    </xf>
    <xf numFmtId="0" fontId="29" fillId="6" borderId="0" xfId="0" applyFont="1" applyFill="1" applyAlignment="1">
      <alignment horizontal="center" vertical="center" wrapText="1"/>
    </xf>
    <xf numFmtId="0" fontId="29" fillId="8" borderId="0" xfId="0" applyFont="1" applyFill="1" applyAlignment="1">
      <alignment horizontal="center" vertical="center" wrapText="1"/>
    </xf>
    <xf numFmtId="3" fontId="10" fillId="0" borderId="6"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8" fillId="0" borderId="0" xfId="0" applyFont="1" applyFill="1" applyAlignment="1"/>
    <xf numFmtId="0" fontId="15" fillId="3" borderId="0" xfId="0" applyFont="1" applyFill="1" applyBorder="1" applyAlignment="1">
      <alignment horizontal="left" wrapText="1"/>
    </xf>
    <xf numFmtId="3" fontId="10" fillId="0" borderId="4"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cellXfs>
  <cellStyles count="6">
    <cellStyle name="Bron, Thema en Noten" xfId="1" xr:uid="{00000000-0005-0000-0000-000000000000}"/>
    <cellStyle name="Grote titel" xfId="2" xr:uid="{00000000-0005-0000-0000-000001000000}"/>
    <cellStyle name="Kleine titel" xfId="3" xr:uid="{00000000-0005-0000-0000-000002000000}"/>
    <cellStyle name="Lien hypertexte" xfId="4" builtinId="8"/>
    <cellStyle name="Normal" xfId="0" builtinId="0"/>
    <cellStyle name="Standaard_MG 13-200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533400</xdr:colOff>
      <xdr:row>37</xdr:row>
      <xdr:rowOff>9525</xdr:rowOff>
    </xdr:from>
    <xdr:to>
      <xdr:col>7</xdr:col>
      <xdr:colOff>542925</xdr:colOff>
      <xdr:row>41</xdr:row>
      <xdr:rowOff>66675</xdr:rowOff>
    </xdr:to>
    <xdr:sp macro="" textlink="">
      <xdr:nvSpPr>
        <xdr:cNvPr id="1040" name="Rectangle 16">
          <a:extLst>
            <a:ext uri="{FF2B5EF4-FFF2-40B4-BE49-F238E27FC236}">
              <a16:creationId xmlns:a16="http://schemas.microsoft.com/office/drawing/2014/main" id="{00000000-0008-0000-0A00-000010040000}"/>
            </a:ext>
          </a:extLst>
        </xdr:cNvPr>
        <xdr:cNvSpPr>
          <a:spLocks noChangeArrowheads="1"/>
        </xdr:cNvSpPr>
      </xdr:nvSpPr>
      <xdr:spPr bwMode="auto">
        <a:xfrm>
          <a:off x="3390900" y="7258050"/>
          <a:ext cx="2152650" cy="704850"/>
        </a:xfrm>
        <a:prstGeom prst="rect">
          <a:avLst/>
        </a:prstGeom>
        <a:noFill/>
        <a:ln w="9525">
          <a:noFill/>
          <a:miter lim="800000"/>
          <a:headEnd/>
          <a:tailEnd/>
        </a:ln>
      </xdr:spPr>
    </xdr:sp>
    <xdr:clientData/>
  </xdr:twoCellAnchor>
  <xdr:twoCellAnchor>
    <xdr:from>
      <xdr:col>12</xdr:col>
      <xdr:colOff>533400</xdr:colOff>
      <xdr:row>17</xdr:row>
      <xdr:rowOff>85725</xdr:rowOff>
    </xdr:from>
    <xdr:to>
      <xdr:col>13</xdr:col>
      <xdr:colOff>64769</xdr:colOff>
      <xdr:row>18</xdr:row>
      <xdr:rowOff>85725</xdr:rowOff>
    </xdr:to>
    <xdr:sp macro="" textlink="">
      <xdr:nvSpPr>
        <xdr:cNvPr id="32" name="Flèche vers le bas 31">
          <a:extLst>
            <a:ext uri="{FF2B5EF4-FFF2-40B4-BE49-F238E27FC236}">
              <a16:creationId xmlns:a16="http://schemas.microsoft.com/office/drawing/2014/main" id="{00000000-0008-0000-0A00-000020000000}"/>
            </a:ext>
          </a:extLst>
        </xdr:cNvPr>
        <xdr:cNvSpPr/>
      </xdr:nvSpPr>
      <xdr:spPr>
        <a:xfrm>
          <a:off x="7305675" y="2686050"/>
          <a:ext cx="112394" cy="161925"/>
        </a:xfrm>
        <a:prstGeom prst="downArrow">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twoCellAnchor>
    <xdr:from>
      <xdr:col>10</xdr:col>
      <xdr:colOff>523875</xdr:colOff>
      <xdr:row>17</xdr:row>
      <xdr:rowOff>76200</xdr:rowOff>
    </xdr:from>
    <xdr:to>
      <xdr:col>11</xdr:col>
      <xdr:colOff>55244</xdr:colOff>
      <xdr:row>18</xdr:row>
      <xdr:rowOff>85725</xdr:rowOff>
    </xdr:to>
    <xdr:sp macro="" textlink="">
      <xdr:nvSpPr>
        <xdr:cNvPr id="33" name="Flèche vers le bas 32">
          <a:extLst>
            <a:ext uri="{FF2B5EF4-FFF2-40B4-BE49-F238E27FC236}">
              <a16:creationId xmlns:a16="http://schemas.microsoft.com/office/drawing/2014/main" id="{00000000-0008-0000-0A00-000021000000}"/>
            </a:ext>
          </a:extLst>
        </xdr:cNvPr>
        <xdr:cNvSpPr/>
      </xdr:nvSpPr>
      <xdr:spPr>
        <a:xfrm>
          <a:off x="6067425" y="2676525"/>
          <a:ext cx="112394" cy="171450"/>
        </a:xfrm>
        <a:prstGeom prst="downArrow">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twoCellAnchor>
    <xdr:from>
      <xdr:col>14</xdr:col>
      <xdr:colOff>533400</xdr:colOff>
      <xdr:row>17</xdr:row>
      <xdr:rowOff>76200</xdr:rowOff>
    </xdr:from>
    <xdr:to>
      <xdr:col>15</xdr:col>
      <xdr:colOff>64769</xdr:colOff>
      <xdr:row>18</xdr:row>
      <xdr:rowOff>76200</xdr:rowOff>
    </xdr:to>
    <xdr:sp macro="" textlink="">
      <xdr:nvSpPr>
        <xdr:cNvPr id="34" name="Flèche vers le bas 33">
          <a:extLst>
            <a:ext uri="{FF2B5EF4-FFF2-40B4-BE49-F238E27FC236}">
              <a16:creationId xmlns:a16="http://schemas.microsoft.com/office/drawing/2014/main" id="{00000000-0008-0000-0A00-000022000000}"/>
            </a:ext>
          </a:extLst>
        </xdr:cNvPr>
        <xdr:cNvSpPr/>
      </xdr:nvSpPr>
      <xdr:spPr>
        <a:xfrm>
          <a:off x="8534400" y="2676525"/>
          <a:ext cx="112394" cy="161925"/>
        </a:xfrm>
        <a:prstGeom prst="downArrow">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p-printbrou01\services\Etudes\Monitoring%202010\Nouveau%20site\Version%20NL\Monitoring%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showGridLines="0" tabSelected="1" zoomScaleNormal="100" workbookViewId="0"/>
  </sheetViews>
  <sheetFormatPr baseColWidth="10" defaultColWidth="9.109375" defaultRowHeight="13.2" x14ac:dyDescent="0.25"/>
  <cols>
    <col min="1" max="1" width="3.6640625" style="6" customWidth="1"/>
    <col min="2" max="2" width="27.6640625" style="3" customWidth="1"/>
    <col min="3" max="3" width="15.33203125" style="3" customWidth="1"/>
    <col min="4" max="4" width="38.6640625" style="3" customWidth="1"/>
    <col min="5" max="5" width="10.6640625" style="3" customWidth="1"/>
    <col min="6" max="9" width="10.109375" style="3" customWidth="1"/>
    <col min="10" max="15" width="9.109375" style="6" customWidth="1"/>
    <col min="16" max="17" width="9" style="6" customWidth="1"/>
    <col min="18" max="18" width="8.6640625" style="6" customWidth="1"/>
    <col min="19" max="16384" width="9.109375" style="6"/>
  </cols>
  <sheetData>
    <row r="1" spans="1:17" ht="24" customHeight="1" x14ac:dyDescent="0.3">
      <c r="A1" s="2" t="s">
        <v>52</v>
      </c>
      <c r="B1" s="2" t="s">
        <v>53</v>
      </c>
      <c r="C1" s="2"/>
      <c r="D1" s="2"/>
      <c r="E1" s="4"/>
      <c r="F1" s="4"/>
      <c r="G1" s="4"/>
      <c r="H1" s="4"/>
      <c r="I1" s="4"/>
      <c r="J1" s="5"/>
      <c r="K1" s="5"/>
      <c r="L1" s="5"/>
      <c r="M1" s="5"/>
      <c r="N1" s="5"/>
      <c r="O1" s="5"/>
      <c r="P1" s="5"/>
      <c r="Q1" s="5"/>
    </row>
    <row r="2" spans="1:17" ht="9" customHeight="1" x14ac:dyDescent="0.3">
      <c r="A2" s="2"/>
      <c r="B2" s="2"/>
      <c r="C2" s="2"/>
      <c r="D2" s="2"/>
      <c r="E2" s="4"/>
      <c r="F2" s="4"/>
      <c r="G2" s="4"/>
      <c r="H2" s="4"/>
      <c r="I2" s="4"/>
      <c r="J2" s="5"/>
      <c r="K2" s="5"/>
      <c r="L2" s="5"/>
      <c r="M2" s="5"/>
      <c r="N2" s="5"/>
      <c r="O2" s="5"/>
      <c r="P2" s="5"/>
      <c r="Q2" s="5"/>
    </row>
    <row r="3" spans="1:17" ht="12" customHeight="1" x14ac:dyDescent="0.25">
      <c r="B3" s="229" t="s">
        <v>57</v>
      </c>
      <c r="C3" s="229"/>
      <c r="D3" s="229"/>
      <c r="E3" s="229"/>
      <c r="F3" s="229"/>
      <c r="G3" s="229"/>
      <c r="H3" s="229"/>
      <c r="I3" s="229"/>
      <c r="J3" s="5"/>
      <c r="K3" s="5"/>
      <c r="L3" s="5"/>
      <c r="M3" s="5"/>
      <c r="N3" s="5"/>
      <c r="O3" s="5"/>
      <c r="P3" s="5"/>
      <c r="Q3" s="5"/>
    </row>
    <row r="4" spans="1:17" ht="12" customHeight="1" x14ac:dyDescent="0.25">
      <c r="B4" s="229"/>
      <c r="C4" s="229"/>
      <c r="D4" s="229"/>
      <c r="E4" s="229"/>
      <c r="F4" s="229"/>
      <c r="G4" s="229"/>
      <c r="H4" s="229"/>
      <c r="I4" s="229"/>
      <c r="J4" s="5"/>
      <c r="K4" s="5"/>
      <c r="L4" s="5"/>
      <c r="M4" s="5"/>
      <c r="N4" s="5"/>
      <c r="O4" s="5"/>
      <c r="P4" s="5"/>
      <c r="Q4" s="5"/>
    </row>
    <row r="5" spans="1:17" ht="12" customHeight="1" x14ac:dyDescent="0.25">
      <c r="B5" s="229"/>
      <c r="C5" s="229"/>
      <c r="D5" s="229"/>
      <c r="E5" s="229"/>
      <c r="F5" s="229"/>
      <c r="G5" s="229"/>
      <c r="H5" s="229"/>
      <c r="I5" s="229"/>
      <c r="J5" s="5"/>
      <c r="K5" s="5"/>
      <c r="L5" s="5"/>
      <c r="M5" s="5"/>
      <c r="N5" s="5"/>
      <c r="O5" s="5"/>
      <c r="P5" s="5"/>
      <c r="Q5" s="5"/>
    </row>
    <row r="6" spans="1:17" ht="4.5" customHeight="1" x14ac:dyDescent="0.25">
      <c r="B6" s="15"/>
      <c r="C6" s="15"/>
      <c r="D6" s="15"/>
      <c r="E6" s="15"/>
      <c r="F6" s="15"/>
      <c r="G6" s="15"/>
      <c r="H6" s="15"/>
      <c r="I6" s="15"/>
    </row>
    <row r="7" spans="1:17" ht="4.5" customHeight="1" x14ac:dyDescent="0.25"/>
    <row r="8" spans="1:17" s="7" customFormat="1" ht="12.75" customHeight="1" x14ac:dyDescent="0.25">
      <c r="B8" s="8" t="s">
        <v>58</v>
      </c>
      <c r="C8" s="8"/>
      <c r="D8" s="9" t="s">
        <v>56</v>
      </c>
      <c r="E8" s="9"/>
      <c r="F8" s="9"/>
      <c r="G8" s="9"/>
      <c r="H8" s="9"/>
      <c r="I8" s="9"/>
    </row>
    <row r="9" spans="1:17" s="7" customFormat="1" ht="9" customHeight="1" x14ac:dyDescent="0.25">
      <c r="B9" s="8"/>
      <c r="C9" s="8"/>
      <c r="D9" s="8"/>
      <c r="E9" s="9"/>
      <c r="F9" s="9"/>
      <c r="G9" s="9"/>
      <c r="H9" s="9"/>
      <c r="I9" s="9"/>
    </row>
    <row r="10" spans="1:17" s="7" customFormat="1" ht="12.75" customHeight="1" x14ac:dyDescent="0.2">
      <c r="B10" s="10" t="s">
        <v>31</v>
      </c>
      <c r="D10" s="49" t="s">
        <v>28</v>
      </c>
      <c r="E10" s="11">
        <v>2022</v>
      </c>
      <c r="F10" s="11"/>
      <c r="H10" s="9"/>
      <c r="I10" s="9"/>
    </row>
    <row r="11" spans="1:17" s="7" customFormat="1" ht="9" customHeight="1" x14ac:dyDescent="0.2">
      <c r="B11" s="10"/>
      <c r="D11" s="12"/>
      <c r="E11" s="11"/>
      <c r="F11" s="11"/>
      <c r="H11" s="9"/>
      <c r="I11" s="9"/>
    </row>
    <row r="12" spans="1:17" s="7" customFormat="1" ht="12.75" customHeight="1" x14ac:dyDescent="0.2">
      <c r="B12" s="10"/>
      <c r="D12" s="50" t="s">
        <v>29</v>
      </c>
      <c r="E12" s="11">
        <v>2022</v>
      </c>
      <c r="F12" s="11"/>
      <c r="I12" s="9"/>
    </row>
    <row r="13" spans="1:17" s="7" customFormat="1" ht="9" customHeight="1" x14ac:dyDescent="0.2">
      <c r="B13" s="10"/>
      <c r="D13" s="12"/>
      <c r="E13" s="11"/>
      <c r="F13" s="11"/>
      <c r="H13" s="9"/>
      <c r="I13" s="9"/>
    </row>
    <row r="14" spans="1:17" s="7" customFormat="1" ht="12.75" customHeight="1" x14ac:dyDescent="0.2">
      <c r="B14" s="10"/>
      <c r="D14" s="50" t="s">
        <v>77</v>
      </c>
      <c r="E14" s="11">
        <v>2022</v>
      </c>
      <c r="F14" s="11"/>
      <c r="I14" s="9"/>
    </row>
    <row r="15" spans="1:17" s="7" customFormat="1" ht="9" customHeight="1" x14ac:dyDescent="0.25">
      <c r="B15" s="8"/>
      <c r="D15" s="50"/>
      <c r="E15" s="9"/>
      <c r="F15" s="9"/>
      <c r="H15" s="9"/>
      <c r="I15" s="9"/>
    </row>
    <row r="16" spans="1:17" s="7" customFormat="1" ht="12.75" customHeight="1" x14ac:dyDescent="0.2">
      <c r="B16" s="12"/>
      <c r="D16" s="50" t="s">
        <v>28</v>
      </c>
      <c r="E16" s="11" t="s">
        <v>95</v>
      </c>
      <c r="F16" s="11"/>
      <c r="H16" s="9"/>
      <c r="I16" s="9"/>
    </row>
    <row r="17" spans="2:9" s="7" customFormat="1" ht="9" customHeight="1" x14ac:dyDescent="0.2">
      <c r="B17" s="9"/>
      <c r="D17" s="50"/>
      <c r="E17" s="11"/>
      <c r="F17" s="11"/>
      <c r="H17" s="9"/>
      <c r="I17" s="9"/>
    </row>
    <row r="18" spans="2:9" s="7" customFormat="1" ht="12.75" customHeight="1" x14ac:dyDescent="0.2">
      <c r="D18" s="50" t="s">
        <v>29</v>
      </c>
      <c r="E18" s="11" t="s">
        <v>95</v>
      </c>
      <c r="F18" s="11"/>
    </row>
    <row r="19" spans="2:9" s="7" customFormat="1" ht="9" customHeight="1" x14ac:dyDescent="0.2">
      <c r="D19" s="50"/>
      <c r="E19" s="11"/>
      <c r="F19" s="11"/>
    </row>
    <row r="20" spans="2:9" s="7" customFormat="1" ht="12.75" customHeight="1" x14ac:dyDescent="0.2">
      <c r="D20" s="50" t="s">
        <v>46</v>
      </c>
      <c r="E20" s="11">
        <v>2022</v>
      </c>
      <c r="F20" s="11"/>
    </row>
    <row r="21" spans="2:9" s="7" customFormat="1" ht="9" customHeight="1" x14ac:dyDescent="0.2">
      <c r="D21" s="50"/>
      <c r="E21" s="11"/>
      <c r="F21" s="11"/>
    </row>
    <row r="22" spans="2:9" s="7" customFormat="1" ht="12.75" customHeight="1" x14ac:dyDescent="0.2">
      <c r="D22" s="50" t="s">
        <v>47</v>
      </c>
      <c r="E22" s="11">
        <v>2022</v>
      </c>
      <c r="F22" s="11"/>
    </row>
    <row r="23" spans="2:9" s="7" customFormat="1" ht="9" customHeight="1" x14ac:dyDescent="0.2">
      <c r="D23" s="50"/>
      <c r="E23" s="11"/>
      <c r="F23" s="11"/>
    </row>
    <row r="24" spans="2:9" s="7" customFormat="1" ht="12.75" customHeight="1" x14ac:dyDescent="0.2">
      <c r="D24" s="50" t="s">
        <v>48</v>
      </c>
      <c r="E24" s="11">
        <v>2022</v>
      </c>
      <c r="F24" s="11"/>
    </row>
    <row r="25" spans="2:9" s="7" customFormat="1" ht="9" customHeight="1" x14ac:dyDescent="0.2">
      <c r="D25" s="50"/>
      <c r="E25" s="11"/>
      <c r="F25" s="11"/>
    </row>
    <row r="26" spans="2:9" s="7" customFormat="1" ht="12.75" customHeight="1" x14ac:dyDescent="0.2">
      <c r="D26" s="50" t="s">
        <v>49</v>
      </c>
      <c r="E26" s="11" t="s">
        <v>89</v>
      </c>
      <c r="F26" s="11"/>
    </row>
    <row r="27" spans="2:9" ht="4.5" customHeight="1" x14ac:dyDescent="0.25">
      <c r="B27" s="15"/>
      <c r="C27" s="15"/>
      <c r="D27" s="15"/>
      <c r="E27" s="15"/>
      <c r="F27" s="15"/>
      <c r="G27" s="15"/>
      <c r="H27" s="15"/>
      <c r="I27" s="15"/>
    </row>
    <row r="28" spans="2:9" ht="4.5" customHeight="1" x14ac:dyDescent="0.25"/>
    <row r="29" spans="2:9" s="7" customFormat="1" ht="12.75" customHeight="1" x14ac:dyDescent="0.25">
      <c r="B29" s="8" t="s">
        <v>59</v>
      </c>
      <c r="C29" s="8"/>
      <c r="D29" s="8"/>
      <c r="E29" s="9"/>
      <c r="F29" s="9"/>
      <c r="G29" s="9"/>
      <c r="H29" s="9"/>
      <c r="I29" s="9"/>
    </row>
    <row r="30" spans="2:9" s="7" customFormat="1" ht="9" customHeight="1" x14ac:dyDescent="0.2">
      <c r="B30" s="9"/>
      <c r="C30" s="9"/>
      <c r="D30" s="9"/>
      <c r="E30" s="12"/>
      <c r="F30" s="12"/>
      <c r="G30" s="9"/>
      <c r="H30" s="9"/>
      <c r="I30" s="9"/>
    </row>
    <row r="31" spans="2:9" s="7" customFormat="1" ht="12.75" customHeight="1" x14ac:dyDescent="0.2">
      <c r="B31" s="12" t="s">
        <v>2</v>
      </c>
      <c r="D31" s="50" t="s">
        <v>30</v>
      </c>
      <c r="E31" s="11">
        <v>2022</v>
      </c>
      <c r="F31" s="11"/>
      <c r="H31" s="9"/>
      <c r="I31" s="9"/>
    </row>
    <row r="32" spans="2:9" ht="4.5" customHeight="1" x14ac:dyDescent="0.25">
      <c r="B32" s="15"/>
      <c r="C32" s="15"/>
      <c r="D32" s="15"/>
      <c r="E32" s="15"/>
      <c r="F32" s="15"/>
      <c r="G32" s="15"/>
      <c r="H32" s="15"/>
      <c r="I32" s="15"/>
    </row>
    <row r="33" spans="2:9" ht="4.5" customHeight="1" x14ac:dyDescent="0.25"/>
    <row r="34" spans="2:9" s="7" customFormat="1" ht="12.75" customHeight="1" x14ac:dyDescent="0.25">
      <c r="B34" s="8" t="s">
        <v>60</v>
      </c>
      <c r="D34" s="9" t="s">
        <v>54</v>
      </c>
      <c r="G34" s="9"/>
      <c r="H34" s="9"/>
      <c r="I34" s="9"/>
    </row>
    <row r="35" spans="2:9" s="7" customFormat="1" ht="9" customHeight="1" x14ac:dyDescent="0.2">
      <c r="B35" s="9"/>
      <c r="C35" s="9"/>
      <c r="D35" s="9"/>
      <c r="E35" s="12"/>
      <c r="F35" s="12"/>
      <c r="G35" s="9"/>
      <c r="H35" s="9"/>
      <c r="I35" s="9"/>
    </row>
    <row r="36" spans="2:9" s="7" customFormat="1" ht="12.75" customHeight="1" x14ac:dyDescent="0.25">
      <c r="B36" s="12" t="s">
        <v>2</v>
      </c>
      <c r="D36" s="50" t="s">
        <v>78</v>
      </c>
      <c r="E36" s="11">
        <v>2022</v>
      </c>
      <c r="F36" s="11"/>
      <c r="H36" s="6"/>
      <c r="I36" s="6"/>
    </row>
    <row r="37" spans="2:9" ht="9" customHeight="1" x14ac:dyDescent="0.25">
      <c r="B37" s="6"/>
      <c r="C37" s="6"/>
      <c r="D37" s="49"/>
      <c r="E37" s="6"/>
      <c r="F37" s="6"/>
      <c r="G37" s="6"/>
      <c r="H37" s="6"/>
      <c r="I37" s="6"/>
    </row>
    <row r="38" spans="2:9" s="7" customFormat="1" ht="12.75" customHeight="1" x14ac:dyDescent="0.2">
      <c r="D38" s="50" t="s">
        <v>79</v>
      </c>
      <c r="E38" s="11">
        <v>2022</v>
      </c>
      <c r="F38" s="11"/>
    </row>
    <row r="39" spans="2:9" ht="4.5" customHeight="1" x14ac:dyDescent="0.25">
      <c r="B39" s="15"/>
      <c r="C39" s="15"/>
      <c r="D39" s="15"/>
      <c r="E39" s="15"/>
      <c r="F39" s="15"/>
      <c r="G39" s="15"/>
      <c r="H39" s="15"/>
      <c r="I39" s="15"/>
    </row>
    <row r="40" spans="2:9" ht="4.5" customHeight="1" x14ac:dyDescent="0.25"/>
    <row r="41" spans="2:9" ht="12" customHeight="1" x14ac:dyDescent="0.25">
      <c r="B41" s="6"/>
      <c r="C41" s="6"/>
      <c r="D41" s="6"/>
      <c r="E41" s="6"/>
      <c r="F41" s="6"/>
      <c r="G41" s="6"/>
      <c r="H41" s="6"/>
      <c r="I41" s="6"/>
    </row>
    <row r="42" spans="2:9" ht="12" customHeight="1" x14ac:dyDescent="0.25">
      <c r="B42" s="6"/>
      <c r="C42" s="6"/>
      <c r="D42" s="6"/>
      <c r="E42" s="6"/>
      <c r="F42" s="6"/>
      <c r="G42" s="6"/>
      <c r="H42" s="6"/>
      <c r="I42" s="6"/>
    </row>
    <row r="43" spans="2:9" ht="12" customHeight="1" x14ac:dyDescent="0.25">
      <c r="B43" s="6"/>
      <c r="C43" s="6"/>
      <c r="D43" s="6"/>
      <c r="E43" s="6"/>
      <c r="F43" s="6"/>
      <c r="G43" s="6"/>
      <c r="H43" s="6"/>
      <c r="I43" s="6"/>
    </row>
    <row r="44" spans="2:9" ht="12" customHeight="1" x14ac:dyDescent="0.25">
      <c r="B44" s="6"/>
      <c r="C44" s="6"/>
      <c r="D44" s="6"/>
      <c r="E44" s="6"/>
      <c r="F44" s="6"/>
      <c r="G44" s="6"/>
      <c r="H44" s="6"/>
      <c r="I44" s="6"/>
    </row>
    <row r="45" spans="2:9" ht="12" customHeight="1" x14ac:dyDescent="0.25">
      <c r="B45" s="6"/>
      <c r="C45" s="6"/>
      <c r="D45" s="6"/>
      <c r="E45" s="6"/>
      <c r="F45" s="6"/>
      <c r="G45" s="6"/>
      <c r="H45" s="6"/>
      <c r="I45" s="6"/>
    </row>
    <row r="46" spans="2:9" ht="12" customHeight="1" x14ac:dyDescent="0.25">
      <c r="B46" s="6"/>
      <c r="C46" s="6"/>
      <c r="D46" s="6"/>
      <c r="E46" s="6"/>
      <c r="F46" s="6"/>
      <c r="G46" s="6"/>
      <c r="H46" s="6"/>
      <c r="I46" s="6"/>
    </row>
    <row r="47" spans="2:9" ht="12" customHeight="1" x14ac:dyDescent="0.25"/>
    <row r="48" spans="2:9" ht="12" customHeight="1" x14ac:dyDescent="0.25"/>
    <row r="49" ht="12" customHeight="1" x14ac:dyDescent="0.25"/>
    <row r="50" ht="12" customHeight="1" x14ac:dyDescent="0.25"/>
    <row r="51" ht="12" customHeight="1" x14ac:dyDescent="0.25"/>
    <row r="52" ht="12" customHeight="1" x14ac:dyDescent="0.25"/>
  </sheetData>
  <mergeCells count="1">
    <mergeCell ref="B3:I5"/>
  </mergeCells>
  <phoneticPr fontId="5" type="noConversion"/>
  <hyperlinks>
    <hyperlink ref="D36" location="B.5.1!A7" display="Activiteitensector en woonplaats" xr:uid="{00000000-0004-0000-0000-000000000000}"/>
    <hyperlink ref="D16" location="B.2.1!A7" display="Leeftijd en geslacht" xr:uid="{00000000-0004-0000-0000-000001000000}"/>
    <hyperlink ref="D18" location="B.2.2!A7" display="Studieniveau en geslacht" xr:uid="{00000000-0004-0000-0000-000002000000}"/>
    <hyperlink ref="D20" location="B.2.3!A7" display="Studieniveau, leeftijd en geslacht" xr:uid="{00000000-0004-0000-0000-000003000000}"/>
    <hyperlink ref="D22" location="B.3.1!A7" display="Studieniveau en activiteitensector" xr:uid="{00000000-0004-0000-0000-000004000000}"/>
    <hyperlink ref="D10" location="B.1.1!A7" display="Leeftijd" xr:uid="{00000000-0004-0000-0000-000005000000}"/>
    <hyperlink ref="D12" location="B.1.2!A7" display="Studieniveau" xr:uid="{00000000-0004-0000-0000-000006000000}"/>
    <hyperlink ref="D24" location="B.3.2!A7" display="Activiteitensector en plaats van tewerkstelling" xr:uid="{00000000-0004-0000-0000-000007000000}"/>
    <hyperlink ref="D31" location="B.4!A7" display="Beroepsbevolking en interne werkgelegenheid" xr:uid="{00000000-0004-0000-0000-000008000000}"/>
    <hyperlink ref="D26" location="B.3.3!A7" display="Woonplaats (gemeenten)" xr:uid="{00000000-0004-0000-0000-000009000000}"/>
    <hyperlink ref="D14" location="B.1.3!A7" display="Activiteitensector" xr:uid="{00000000-0004-0000-0000-00000A000000}"/>
    <hyperlink ref="D38" location="B.5.2!A7" display="Activiteitensector en studieniveau" xr:uid="{00000000-0004-0000-0000-00000B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57"/>
  <sheetViews>
    <sheetView showGridLines="0" zoomScaleNormal="100" workbookViewId="0"/>
  </sheetViews>
  <sheetFormatPr baseColWidth="10" defaultColWidth="9.109375" defaultRowHeight="13.2" x14ac:dyDescent="0.25"/>
  <cols>
    <col min="1" max="1" width="17.109375" style="3" customWidth="1"/>
    <col min="2" max="23" width="6.6640625" style="3" customWidth="1"/>
    <col min="24" max="24" width="6.33203125" style="3" bestFit="1" customWidth="1"/>
    <col min="25" max="25" width="6.6640625" style="3" customWidth="1"/>
    <col min="26" max="26" width="6.33203125" style="3" bestFit="1" customWidth="1"/>
    <col min="27" max="27" width="6.6640625" style="3" customWidth="1"/>
    <col min="28" max="16384" width="9.109375" style="3"/>
  </cols>
  <sheetData>
    <row r="1" spans="1:27" s="6" customFormat="1" ht="24" customHeight="1" x14ac:dyDescent="0.4">
      <c r="A1" s="16" t="s">
        <v>61</v>
      </c>
      <c r="B1" s="16"/>
      <c r="Y1" s="36"/>
      <c r="AA1" s="36" t="s">
        <v>26</v>
      </c>
    </row>
    <row r="2" spans="1:27" s="6" customFormat="1" ht="4.5" customHeight="1" x14ac:dyDescent="0.3">
      <c r="A2" s="1"/>
      <c r="B2" s="1"/>
      <c r="Q2" s="1"/>
    </row>
    <row r="3" spans="1:27" s="6" customFormat="1" ht="15.75" customHeight="1" x14ac:dyDescent="0.3">
      <c r="A3" s="17" t="s">
        <v>50</v>
      </c>
      <c r="B3" s="17"/>
      <c r="Q3" s="17"/>
    </row>
    <row r="4" spans="1:27" s="6" customFormat="1" ht="4.5" customHeight="1" x14ac:dyDescent="0.3">
      <c r="A4" s="17"/>
      <c r="B4" s="17"/>
      <c r="Q4" s="17"/>
    </row>
    <row r="5" spans="1:27" s="6" customFormat="1" x14ac:dyDescent="0.25">
      <c r="B5" s="12" t="s">
        <v>0</v>
      </c>
    </row>
    <row r="6" spans="1:27" s="6" customFormat="1" ht="4.5" customHeight="1" x14ac:dyDescent="0.25">
      <c r="B6" s="12"/>
    </row>
    <row r="7" spans="1:27" s="6" customFormat="1" ht="19.5" customHeight="1" x14ac:dyDescent="0.25">
      <c r="A7" s="34" t="s">
        <v>115</v>
      </c>
      <c r="B7" s="35"/>
      <c r="C7" s="35"/>
      <c r="D7" s="35"/>
      <c r="E7" s="35"/>
      <c r="F7" s="35"/>
      <c r="G7" s="35"/>
      <c r="H7" s="35"/>
      <c r="I7" s="167"/>
      <c r="J7" s="35"/>
      <c r="K7" s="35"/>
      <c r="L7" s="35"/>
      <c r="M7" s="35"/>
      <c r="N7" s="35"/>
      <c r="O7" s="35"/>
      <c r="P7" s="35"/>
      <c r="Q7" s="35"/>
      <c r="R7" s="35"/>
      <c r="S7" s="35"/>
      <c r="T7" s="35"/>
      <c r="U7" s="35"/>
      <c r="V7" s="35"/>
      <c r="W7" s="35"/>
      <c r="X7" s="35"/>
      <c r="Y7" s="35"/>
      <c r="Z7" s="35"/>
      <c r="AA7" s="35"/>
    </row>
    <row r="8" spans="1:27" s="14" customFormat="1" ht="4.5" customHeight="1" x14ac:dyDescent="0.25"/>
    <row r="9" spans="1:27" s="14" customFormat="1" ht="4.5" customHeight="1" x14ac:dyDescent="0.25">
      <c r="A9" s="97"/>
      <c r="B9" s="211"/>
      <c r="C9" s="211"/>
      <c r="D9" s="211"/>
      <c r="E9" s="211"/>
      <c r="F9" s="211"/>
      <c r="G9" s="211"/>
      <c r="H9" s="211"/>
      <c r="I9" s="211"/>
      <c r="J9" s="211"/>
      <c r="K9" s="211"/>
      <c r="L9" s="212"/>
      <c r="M9" s="212"/>
      <c r="N9" s="212"/>
      <c r="O9" s="212"/>
      <c r="P9" s="212"/>
      <c r="Q9" s="212"/>
      <c r="R9" s="212"/>
      <c r="S9" s="212"/>
      <c r="T9" s="212"/>
      <c r="U9" s="212"/>
      <c r="V9" s="212"/>
      <c r="W9" s="212"/>
      <c r="X9" s="212"/>
      <c r="Y9" s="212"/>
      <c r="Z9" s="212"/>
      <c r="AA9" s="212"/>
    </row>
    <row r="10" spans="1:27" s="18" customFormat="1" ht="12" customHeight="1" x14ac:dyDescent="0.25">
      <c r="A10" s="98" t="s">
        <v>1</v>
      </c>
      <c r="B10" s="213">
        <v>1997</v>
      </c>
      <c r="C10" s="213">
        <v>1998</v>
      </c>
      <c r="D10" s="213">
        <v>1999</v>
      </c>
      <c r="E10" s="213">
        <v>2000</v>
      </c>
      <c r="F10" s="213">
        <v>2001</v>
      </c>
      <c r="G10" s="213">
        <v>2002</v>
      </c>
      <c r="H10" s="213">
        <v>2003</v>
      </c>
      <c r="I10" s="213">
        <v>2004</v>
      </c>
      <c r="J10" s="213">
        <v>2005</v>
      </c>
      <c r="K10" s="213">
        <v>2006</v>
      </c>
      <c r="L10" s="196">
        <v>2007</v>
      </c>
      <c r="M10" s="196">
        <v>2008</v>
      </c>
      <c r="N10" s="196">
        <v>2009</v>
      </c>
      <c r="O10" s="196">
        <v>2010</v>
      </c>
      <c r="P10" s="196">
        <v>2011</v>
      </c>
      <c r="Q10" s="196">
        <v>2012</v>
      </c>
      <c r="R10" s="196">
        <v>2013</v>
      </c>
      <c r="S10" s="196">
        <v>2014</v>
      </c>
      <c r="T10" s="196">
        <v>2015</v>
      </c>
      <c r="U10" s="196">
        <v>2016</v>
      </c>
      <c r="V10" s="196">
        <v>2017</v>
      </c>
      <c r="W10" s="196">
        <v>2018</v>
      </c>
      <c r="X10" s="196">
        <v>2019</v>
      </c>
      <c r="Y10" s="196">
        <v>2020</v>
      </c>
      <c r="Z10" s="196">
        <v>2021</v>
      </c>
      <c r="AA10" s="196" t="s">
        <v>114</v>
      </c>
    </row>
    <row r="11" spans="1:27" s="18" customFormat="1" ht="4.5" customHeight="1" x14ac:dyDescent="0.25">
      <c r="A11" s="99"/>
      <c r="B11" s="214"/>
      <c r="C11" s="214"/>
      <c r="D11" s="214"/>
      <c r="E11" s="214"/>
      <c r="F11" s="214"/>
      <c r="G11" s="214"/>
      <c r="H11" s="214"/>
      <c r="I11" s="214"/>
      <c r="J11" s="214"/>
      <c r="K11" s="214"/>
      <c r="L11" s="215"/>
      <c r="M11" s="215"/>
      <c r="N11" s="215"/>
      <c r="O11" s="215"/>
      <c r="P11" s="215"/>
      <c r="Q11" s="215"/>
      <c r="R11" s="215"/>
      <c r="S11" s="215"/>
      <c r="T11" s="215"/>
      <c r="U11" s="215"/>
      <c r="V11" s="215"/>
      <c r="W11" s="215"/>
      <c r="X11" s="215"/>
      <c r="Y11" s="215"/>
      <c r="Z11" s="215"/>
      <c r="AA11" s="215"/>
    </row>
    <row r="12" spans="1:27" ht="4.5" customHeight="1" x14ac:dyDescent="0.25">
      <c r="A12" s="100"/>
      <c r="B12" s="216"/>
      <c r="C12" s="216"/>
      <c r="D12" s="216"/>
      <c r="E12" s="216"/>
      <c r="F12" s="216"/>
      <c r="G12" s="216"/>
      <c r="H12" s="216"/>
      <c r="I12" s="216"/>
      <c r="J12" s="216"/>
      <c r="K12" s="216"/>
      <c r="L12" s="198"/>
      <c r="M12" s="198"/>
      <c r="N12" s="198"/>
      <c r="O12" s="198"/>
      <c r="P12" s="198"/>
      <c r="Q12" s="198"/>
      <c r="R12" s="198"/>
      <c r="S12" s="198"/>
      <c r="T12" s="198"/>
      <c r="U12" s="198"/>
      <c r="V12" s="198"/>
      <c r="W12" s="198"/>
      <c r="X12" s="198"/>
      <c r="Y12" s="198"/>
      <c r="Z12" s="198"/>
      <c r="AA12" s="198"/>
    </row>
    <row r="13" spans="1:27" s="28" customFormat="1" ht="12" customHeight="1" x14ac:dyDescent="0.2">
      <c r="A13" s="101" t="s">
        <v>8</v>
      </c>
      <c r="B13" s="217">
        <v>30063.84918743906</v>
      </c>
      <c r="C13" s="217">
        <v>29880.922655579237</v>
      </c>
      <c r="D13" s="217">
        <v>30345.339570144988</v>
      </c>
      <c r="E13" s="217">
        <v>31025.740894634269</v>
      </c>
      <c r="F13" s="217">
        <v>30716.044163022965</v>
      </c>
      <c r="G13" s="217">
        <v>31313.617737936151</v>
      </c>
      <c r="H13" s="217">
        <v>32626.261277761383</v>
      </c>
      <c r="I13" s="217">
        <v>33130.815465836793</v>
      </c>
      <c r="J13" s="217">
        <v>34284.506786924969</v>
      </c>
      <c r="K13" s="217">
        <v>34390.042211946798</v>
      </c>
      <c r="L13" s="218">
        <v>35435.379542767252</v>
      </c>
      <c r="M13" s="218">
        <v>36862.394830545614</v>
      </c>
      <c r="N13" s="218">
        <v>38241.388830112017</v>
      </c>
      <c r="O13" s="218">
        <v>38853.81429136949</v>
      </c>
      <c r="P13" s="218">
        <v>39892.54803032818</v>
      </c>
      <c r="Q13" s="218">
        <v>41080.057923551183</v>
      </c>
      <c r="R13" s="218">
        <v>40337.250455859801</v>
      </c>
      <c r="S13" s="218">
        <v>42112.745363763563</v>
      </c>
      <c r="T13" s="218">
        <v>42690.945985538565</v>
      </c>
      <c r="U13" s="218">
        <v>44183.133829014507</v>
      </c>
      <c r="V13" s="218">
        <v>42390.739104501357</v>
      </c>
      <c r="W13" s="218">
        <v>42696.335428626226</v>
      </c>
      <c r="X13" s="218">
        <v>43879.772019090909</v>
      </c>
      <c r="Y13" s="218">
        <v>44294.178737051319</v>
      </c>
      <c r="Z13" s="218">
        <v>44864.189605383217</v>
      </c>
      <c r="AA13" s="218">
        <v>47152.90858859061</v>
      </c>
    </row>
    <row r="14" spans="1:27" s="28" customFormat="1" ht="12" customHeight="1" x14ac:dyDescent="0.2">
      <c r="A14" s="101" t="s">
        <v>7</v>
      </c>
      <c r="B14" s="217">
        <v>11035.730229858673</v>
      </c>
      <c r="C14" s="217">
        <v>11077.538121508522</v>
      </c>
      <c r="D14" s="217">
        <v>11255.72944452545</v>
      </c>
      <c r="E14" s="217">
        <v>11342.874531875965</v>
      </c>
      <c r="F14" s="217">
        <v>11056.599169227222</v>
      </c>
      <c r="G14" s="217">
        <v>11279.801371322446</v>
      </c>
      <c r="H14" s="217">
        <v>11605.244375656352</v>
      </c>
      <c r="I14" s="217">
        <v>11653.445189292945</v>
      </c>
      <c r="J14" s="217">
        <v>11850.862047046025</v>
      </c>
      <c r="K14" s="217">
        <v>11665.563072475219</v>
      </c>
      <c r="L14" s="218">
        <v>11976.65350901589</v>
      </c>
      <c r="M14" s="218">
        <v>12458.964348474035</v>
      </c>
      <c r="N14" s="218">
        <v>12670.055475547972</v>
      </c>
      <c r="O14" s="218">
        <v>12704.444940361635</v>
      </c>
      <c r="P14" s="218">
        <v>12780.91123904276</v>
      </c>
      <c r="Q14" s="218">
        <v>12867.434912982271</v>
      </c>
      <c r="R14" s="218">
        <v>12634.766625094671</v>
      </c>
      <c r="S14" s="218">
        <v>13176.855896089284</v>
      </c>
      <c r="T14" s="218">
        <v>13241.219974573265</v>
      </c>
      <c r="U14" s="218">
        <v>13708.908782403734</v>
      </c>
      <c r="V14" s="218">
        <v>14505.082626959689</v>
      </c>
      <c r="W14" s="218">
        <v>14656.565476990711</v>
      </c>
      <c r="X14" s="218">
        <v>14910.761446884271</v>
      </c>
      <c r="Y14" s="218">
        <v>15034.162606172795</v>
      </c>
      <c r="Z14" s="218">
        <v>15414.171476295629</v>
      </c>
      <c r="AA14" s="218">
        <v>16252.474343120772</v>
      </c>
    </row>
    <row r="15" spans="1:27" s="28" customFormat="1" ht="12" customHeight="1" x14ac:dyDescent="0.2">
      <c r="A15" s="101" t="s">
        <v>9</v>
      </c>
      <c r="B15" s="217">
        <v>7510.1802502071514</v>
      </c>
      <c r="C15" s="217">
        <v>7507.9579323961534</v>
      </c>
      <c r="D15" s="217">
        <v>7581.0450711034537</v>
      </c>
      <c r="E15" s="217">
        <v>7842.823000249401</v>
      </c>
      <c r="F15" s="217">
        <v>7650.2203514362782</v>
      </c>
      <c r="G15" s="217">
        <v>7769.9178713821484</v>
      </c>
      <c r="H15" s="217">
        <v>7965.7115035850074</v>
      </c>
      <c r="I15" s="217">
        <v>8099.1235446848905</v>
      </c>
      <c r="J15" s="217">
        <v>8411.1657361811667</v>
      </c>
      <c r="K15" s="217">
        <v>8419.9190707888574</v>
      </c>
      <c r="L15" s="218">
        <v>8699.0502627377282</v>
      </c>
      <c r="M15" s="218">
        <v>9049.369008416661</v>
      </c>
      <c r="N15" s="218">
        <v>9369.4114973901869</v>
      </c>
      <c r="O15" s="218">
        <v>9456.556318554376</v>
      </c>
      <c r="P15" s="218">
        <v>9568.7872046818975</v>
      </c>
      <c r="Q15" s="218">
        <v>9583.6413769031315</v>
      </c>
      <c r="R15" s="218">
        <v>9410.3504726963347</v>
      </c>
      <c r="S15" s="218">
        <v>9769.8403641035511</v>
      </c>
      <c r="T15" s="218">
        <v>9867.0991208645883</v>
      </c>
      <c r="U15" s="218">
        <v>10156.582376441545</v>
      </c>
      <c r="V15" s="218">
        <v>9719.1571871057549</v>
      </c>
      <c r="W15" s="218">
        <v>9807.9222626004739</v>
      </c>
      <c r="X15" s="218">
        <v>9871.0647758991254</v>
      </c>
      <c r="Y15" s="218">
        <v>9957.2707736228367</v>
      </c>
      <c r="Z15" s="218">
        <v>9868.1043743896116</v>
      </c>
      <c r="AA15" s="218">
        <v>10391.603309129987</v>
      </c>
    </row>
    <row r="16" spans="1:27" s="28" customFormat="1" ht="12" customHeight="1" x14ac:dyDescent="0.2">
      <c r="A16" s="101" t="s">
        <v>10</v>
      </c>
      <c r="B16" s="217">
        <v>42871.196680628993</v>
      </c>
      <c r="C16" s="217">
        <v>44543.614732525566</v>
      </c>
      <c r="D16" s="217">
        <v>45916.304200253253</v>
      </c>
      <c r="E16" s="217">
        <v>47155.017035715056</v>
      </c>
      <c r="F16" s="217">
        <v>46509.07837802526</v>
      </c>
      <c r="G16" s="217">
        <v>49027.572573622878</v>
      </c>
      <c r="H16" s="217">
        <v>50031.633556990579</v>
      </c>
      <c r="I16" s="217">
        <v>51443.384021899583</v>
      </c>
      <c r="J16" s="217">
        <v>52302.507408499092</v>
      </c>
      <c r="K16" s="217">
        <v>52257.963743116765</v>
      </c>
      <c r="L16" s="218">
        <v>54000.709202054597</v>
      </c>
      <c r="M16" s="218">
        <v>56175.367370713451</v>
      </c>
      <c r="N16" s="218">
        <v>57781.160382112939</v>
      </c>
      <c r="O16" s="218">
        <v>58127.679451415061</v>
      </c>
      <c r="P16" s="218">
        <v>59409.646942297746</v>
      </c>
      <c r="Q16" s="218">
        <v>60216.484878427756</v>
      </c>
      <c r="R16" s="218">
        <v>59127.653535271878</v>
      </c>
      <c r="S16" s="218">
        <v>62111.353847511687</v>
      </c>
      <c r="T16" s="218">
        <v>63825.376590117747</v>
      </c>
      <c r="U16" s="218">
        <v>65527.964861972396</v>
      </c>
      <c r="V16" s="218">
        <v>66892.228555457245</v>
      </c>
      <c r="W16" s="218">
        <v>67394.310785448703</v>
      </c>
      <c r="X16" s="218">
        <v>70464.87876279834</v>
      </c>
      <c r="Y16" s="218">
        <v>71117.549378530646</v>
      </c>
      <c r="Z16" s="218">
        <v>74025.72620620206</v>
      </c>
      <c r="AA16" s="218">
        <v>77832.271615076781</v>
      </c>
    </row>
    <row r="17" spans="1:27" s="28" customFormat="1" ht="12" customHeight="1" x14ac:dyDescent="0.2">
      <c r="A17" s="101" t="s">
        <v>11</v>
      </c>
      <c r="B17" s="217">
        <v>14045.468055831981</v>
      </c>
      <c r="C17" s="217">
        <v>14328.88819859766</v>
      </c>
      <c r="D17" s="217">
        <v>14591.551682720725</v>
      </c>
      <c r="E17" s="217">
        <v>15036.473518533658</v>
      </c>
      <c r="F17" s="217">
        <v>14933.846845508329</v>
      </c>
      <c r="G17" s="217">
        <v>15437.869742129105</v>
      </c>
      <c r="H17" s="217">
        <v>15647.573746526868</v>
      </c>
      <c r="I17" s="217">
        <v>16108.308280477304</v>
      </c>
      <c r="J17" s="217">
        <v>16148.670236779468</v>
      </c>
      <c r="K17" s="217">
        <v>15951.927908321046</v>
      </c>
      <c r="L17" s="218">
        <v>16490.209793261936</v>
      </c>
      <c r="M17" s="218">
        <v>17154.2856907772</v>
      </c>
      <c r="N17" s="218">
        <v>17643.728384218899</v>
      </c>
      <c r="O17" s="218">
        <v>17744.803428666823</v>
      </c>
      <c r="P17" s="218">
        <v>17955.197371334616</v>
      </c>
      <c r="Q17" s="218">
        <v>18436.847386511152</v>
      </c>
      <c r="R17" s="218">
        <v>18103.473272363775</v>
      </c>
      <c r="S17" s="218">
        <v>19003.080494202564</v>
      </c>
      <c r="T17" s="218">
        <v>19232.308529646019</v>
      </c>
      <c r="U17" s="218">
        <v>19841.492267782032</v>
      </c>
      <c r="V17" s="218">
        <v>22899.399532764866</v>
      </c>
      <c r="W17" s="218">
        <v>23146.846473829872</v>
      </c>
      <c r="X17" s="218">
        <v>23291.505870332003</v>
      </c>
      <c r="Y17" s="218">
        <v>23480.913228461519</v>
      </c>
      <c r="Z17" s="218">
        <v>23688.453981118528</v>
      </c>
      <c r="AA17" s="218">
        <v>24982.69347197115</v>
      </c>
    </row>
    <row r="18" spans="1:27" s="28" customFormat="1" ht="12" customHeight="1" x14ac:dyDescent="0.2">
      <c r="A18" s="101" t="s">
        <v>12</v>
      </c>
      <c r="B18" s="217">
        <v>11075.097105610152</v>
      </c>
      <c r="C18" s="217">
        <v>11162.047769508841</v>
      </c>
      <c r="D18" s="217">
        <v>11268.191621373446</v>
      </c>
      <c r="E18" s="217">
        <v>11322.944072572251</v>
      </c>
      <c r="F18" s="217">
        <v>11131.487697201739</v>
      </c>
      <c r="G18" s="217">
        <v>11293.837022760143</v>
      </c>
      <c r="H18" s="217">
        <v>11976.353536819062</v>
      </c>
      <c r="I18" s="217">
        <v>12173.529413550368</v>
      </c>
      <c r="J18" s="217">
        <v>12478.195500177728</v>
      </c>
      <c r="K18" s="217">
        <v>12435.937244729452</v>
      </c>
      <c r="L18" s="218">
        <v>12754.345748943977</v>
      </c>
      <c r="M18" s="218">
        <v>13267.974969350309</v>
      </c>
      <c r="N18" s="218">
        <v>13652.093874641341</v>
      </c>
      <c r="O18" s="218">
        <v>13401.575506458777</v>
      </c>
      <c r="P18" s="218">
        <v>13507.264433973251</v>
      </c>
      <c r="Q18" s="218">
        <v>13613.321660729111</v>
      </c>
      <c r="R18" s="218">
        <v>13367.166287518763</v>
      </c>
      <c r="S18" s="218">
        <v>13768.434238894395</v>
      </c>
      <c r="T18" s="218">
        <v>13975.624469455577</v>
      </c>
      <c r="U18" s="218">
        <v>14724.978804667131</v>
      </c>
      <c r="V18" s="218">
        <v>14897.578843451585</v>
      </c>
      <c r="W18" s="218">
        <v>15038.345338577574</v>
      </c>
      <c r="X18" s="218">
        <v>15457.557191609943</v>
      </c>
      <c r="Y18" s="218">
        <v>15592.319642380482</v>
      </c>
      <c r="Z18" s="218">
        <v>16382.011315643202</v>
      </c>
      <c r="AA18" s="218">
        <v>17247.876292950365</v>
      </c>
    </row>
    <row r="19" spans="1:27" s="28" customFormat="1" ht="12" customHeight="1" x14ac:dyDescent="0.2">
      <c r="A19" s="101" t="s">
        <v>13</v>
      </c>
      <c r="B19" s="217">
        <v>16325.025546948069</v>
      </c>
      <c r="C19" s="217">
        <v>16670.317156283636</v>
      </c>
      <c r="D19" s="217">
        <v>16890.631781118398</v>
      </c>
      <c r="E19" s="217">
        <v>17361.724933176643</v>
      </c>
      <c r="F19" s="217">
        <v>17154.000882547007</v>
      </c>
      <c r="G19" s="217">
        <v>17654.122703783141</v>
      </c>
      <c r="H19" s="217">
        <v>18006.722009958696</v>
      </c>
      <c r="I19" s="217">
        <v>18307.750990426604</v>
      </c>
      <c r="J19" s="217">
        <v>18696.627113841754</v>
      </c>
      <c r="K19" s="217">
        <v>18485.659380268931</v>
      </c>
      <c r="L19" s="218">
        <v>19088.239405417979</v>
      </c>
      <c r="M19" s="218">
        <v>19856.940342159167</v>
      </c>
      <c r="N19" s="218">
        <v>20394.9613049045</v>
      </c>
      <c r="O19" s="218">
        <v>20581.390443652836</v>
      </c>
      <c r="P19" s="218">
        <v>20727.251914923083</v>
      </c>
      <c r="Q19" s="218">
        <v>21189.525461368852</v>
      </c>
      <c r="R19" s="218">
        <v>20806.377565646977</v>
      </c>
      <c r="S19" s="218">
        <v>21641.393043954038</v>
      </c>
      <c r="T19" s="218">
        <v>22206.023791760555</v>
      </c>
      <c r="U19" s="218">
        <v>23065.545346632629</v>
      </c>
      <c r="V19" s="218">
        <v>22408.692100483677</v>
      </c>
      <c r="W19" s="218">
        <v>22618.523831421735</v>
      </c>
      <c r="X19" s="218">
        <v>22852.048705930589</v>
      </c>
      <c r="Y19" s="218">
        <v>23048.974756124084</v>
      </c>
      <c r="Z19" s="218">
        <v>23521.847275478613</v>
      </c>
      <c r="AA19" s="218">
        <v>24775.617588325174</v>
      </c>
    </row>
    <row r="20" spans="1:27" s="28" customFormat="1" ht="12" customHeight="1" x14ac:dyDescent="0.2">
      <c r="A20" s="101" t="s">
        <v>14</v>
      </c>
      <c r="B20" s="217">
        <v>7504.9961023599226</v>
      </c>
      <c r="C20" s="217">
        <v>7535.4482407414971</v>
      </c>
      <c r="D20" s="217">
        <v>7689.409427433653</v>
      </c>
      <c r="E20" s="217">
        <v>7809.1643566242519</v>
      </c>
      <c r="F20" s="217">
        <v>7593.9717568718224</v>
      </c>
      <c r="G20" s="217">
        <v>7646.9274868888715</v>
      </c>
      <c r="H20" s="217">
        <v>8032.1108910007424</v>
      </c>
      <c r="I20" s="217">
        <v>8198.6896535939341</v>
      </c>
      <c r="J20" s="217">
        <v>8430.9521650489805</v>
      </c>
      <c r="K20" s="217">
        <v>8387.1695629831884</v>
      </c>
      <c r="L20" s="218">
        <v>8649.9073070794857</v>
      </c>
      <c r="M20" s="218">
        <v>8998.2470207876631</v>
      </c>
      <c r="N20" s="218">
        <v>9189.4433575640287</v>
      </c>
      <c r="O20" s="218">
        <v>9262.6065477381999</v>
      </c>
      <c r="P20" s="218">
        <v>9367.513070180963</v>
      </c>
      <c r="Q20" s="218">
        <v>9350.5353998632963</v>
      </c>
      <c r="R20" s="218">
        <v>9181.4595057918523</v>
      </c>
      <c r="S20" s="218">
        <v>9481.3845513293691</v>
      </c>
      <c r="T20" s="218">
        <v>9645.1159630568018</v>
      </c>
      <c r="U20" s="218">
        <v>10035.420980308871</v>
      </c>
      <c r="V20" s="218">
        <v>9655.900724045332</v>
      </c>
      <c r="W20" s="218">
        <v>9746.9121000677278</v>
      </c>
      <c r="X20" s="218">
        <v>9910.5677037355726</v>
      </c>
      <c r="Y20" s="218">
        <v>9997.1150636966231</v>
      </c>
      <c r="Z20" s="218">
        <v>10063.436925399405</v>
      </c>
      <c r="AA20" s="218">
        <v>10596.541084147437</v>
      </c>
    </row>
    <row r="21" spans="1:27" s="28" customFormat="1" ht="12" customHeight="1" x14ac:dyDescent="0.2">
      <c r="A21" s="101" t="s">
        <v>15</v>
      </c>
      <c r="B21" s="217">
        <v>25528.017324913966</v>
      </c>
      <c r="C21" s="217">
        <v>26430.673254702317</v>
      </c>
      <c r="D21" s="217">
        <v>27326.818265453825</v>
      </c>
      <c r="E21" s="217">
        <v>27686.58225358577</v>
      </c>
      <c r="F21" s="217">
        <v>27550.481551998761</v>
      </c>
      <c r="G21" s="217">
        <v>28548.642960557347</v>
      </c>
      <c r="H21" s="217">
        <v>29055.363105491644</v>
      </c>
      <c r="I21" s="217">
        <v>29734.287720771885</v>
      </c>
      <c r="J21" s="217">
        <v>30483.800749413698</v>
      </c>
      <c r="K21" s="217">
        <v>30068.883147152526</v>
      </c>
      <c r="L21" s="218">
        <v>31060.446890762745</v>
      </c>
      <c r="M21" s="218">
        <v>32311.279621504393</v>
      </c>
      <c r="N21" s="218">
        <v>32757.675755535583</v>
      </c>
      <c r="O21" s="218">
        <v>32775.039470785501</v>
      </c>
      <c r="P21" s="218">
        <v>33268.452213467906</v>
      </c>
      <c r="Q21" s="218">
        <v>33818.298617031724</v>
      </c>
      <c r="R21" s="218">
        <v>33206.797902887243</v>
      </c>
      <c r="S21" s="218">
        <v>34623.306300529082</v>
      </c>
      <c r="T21" s="218">
        <v>35214.915270649668</v>
      </c>
      <c r="U21" s="218">
        <v>36294.212919679419</v>
      </c>
      <c r="V21" s="218">
        <v>39390.143912112515</v>
      </c>
      <c r="W21" s="218">
        <v>39797.348865938729</v>
      </c>
      <c r="X21" s="218">
        <v>40464.367927842482</v>
      </c>
      <c r="Y21" s="218">
        <v>40801.466594907433</v>
      </c>
      <c r="Z21" s="218">
        <v>41083.012870293183</v>
      </c>
      <c r="AA21" s="218">
        <v>43306.266317776579</v>
      </c>
    </row>
    <row r="22" spans="1:27" s="28" customFormat="1" ht="12" customHeight="1" x14ac:dyDescent="0.2">
      <c r="A22" s="101" t="s">
        <v>16</v>
      </c>
      <c r="B22" s="217">
        <v>15179.288287616955</v>
      </c>
      <c r="C22" s="217">
        <v>15321.001183709983</v>
      </c>
      <c r="D22" s="217">
        <v>15503.697910495808</v>
      </c>
      <c r="E22" s="217">
        <v>15754.651063280518</v>
      </c>
      <c r="F22" s="217">
        <v>15624.735435406086</v>
      </c>
      <c r="G22" s="217">
        <v>15977.458212296531</v>
      </c>
      <c r="H22" s="217">
        <v>16840.620356994452</v>
      </c>
      <c r="I22" s="217">
        <v>16995.15711929799</v>
      </c>
      <c r="J22" s="217">
        <v>17309.401333674199</v>
      </c>
      <c r="K22" s="217">
        <v>17296.786155833892</v>
      </c>
      <c r="L22" s="218">
        <v>18047.262202219277</v>
      </c>
      <c r="M22" s="218">
        <v>18774.042030668108</v>
      </c>
      <c r="N22" s="218">
        <v>19259.13552616557</v>
      </c>
      <c r="O22" s="218">
        <v>19579.795579684829</v>
      </c>
      <c r="P22" s="218">
        <v>19913.438887800236</v>
      </c>
      <c r="Q22" s="218">
        <v>20195.41784062636</v>
      </c>
      <c r="R22" s="218">
        <v>19830.245347123986</v>
      </c>
      <c r="S22" s="218">
        <v>20783.801278275998</v>
      </c>
      <c r="T22" s="218">
        <v>21295.534564448455</v>
      </c>
      <c r="U22" s="218">
        <v>22016.761854619082</v>
      </c>
      <c r="V22" s="218">
        <v>21081.230496127471</v>
      </c>
      <c r="W22" s="218">
        <v>21274.859569097222</v>
      </c>
      <c r="X22" s="218">
        <v>21305.654285267563</v>
      </c>
      <c r="Y22" s="218">
        <v>21492.226046131116</v>
      </c>
      <c r="Z22" s="218">
        <v>21637.059359939572</v>
      </c>
      <c r="AA22" s="218">
        <v>22775.891159065679</v>
      </c>
    </row>
    <row r="23" spans="1:27" s="28" customFormat="1" ht="12" customHeight="1" x14ac:dyDescent="0.2">
      <c r="A23" s="101" t="s">
        <v>17</v>
      </c>
      <c r="B23" s="217">
        <v>5677.5331971855258</v>
      </c>
      <c r="C23" s="217">
        <v>5701.2028262870372</v>
      </c>
      <c r="D23" s="217">
        <v>5767.6005730030429</v>
      </c>
      <c r="E23" s="217">
        <v>6073.890871141889</v>
      </c>
      <c r="F23" s="217">
        <v>5969.5970527723284</v>
      </c>
      <c r="G23" s="217">
        <v>6251.4769256214859</v>
      </c>
      <c r="H23" s="217">
        <v>6486.0741558494265</v>
      </c>
      <c r="I23" s="217">
        <v>6733.6080550468996</v>
      </c>
      <c r="J23" s="217">
        <v>6949.2700897205796</v>
      </c>
      <c r="K23" s="217">
        <v>6962.5478895553442</v>
      </c>
      <c r="L23" s="218">
        <v>7214.3855904013044</v>
      </c>
      <c r="M23" s="218">
        <v>7504.9155258011897</v>
      </c>
      <c r="N23" s="218">
        <v>7732.2947514354018</v>
      </c>
      <c r="O23" s="218">
        <v>7679.3639198007522</v>
      </c>
      <c r="P23" s="218">
        <v>7961.061078824102</v>
      </c>
      <c r="Q23" s="218">
        <v>8159.6414988124125</v>
      </c>
      <c r="R23" s="218">
        <v>8012.0992862312669</v>
      </c>
      <c r="S23" s="218">
        <v>8416.472735895326</v>
      </c>
      <c r="T23" s="218">
        <v>8527.1771964356049</v>
      </c>
      <c r="U23" s="218">
        <v>8719.1365708465491</v>
      </c>
      <c r="V23" s="218">
        <v>8369.6447617108679</v>
      </c>
      <c r="W23" s="218">
        <v>8431.0249657434615</v>
      </c>
      <c r="X23" s="218">
        <v>8605.9586020537499</v>
      </c>
      <c r="Y23" s="218">
        <v>8686.1438856922196</v>
      </c>
      <c r="Z23" s="218">
        <v>8808.4697717027793</v>
      </c>
      <c r="AA23" s="218">
        <v>9260.3901065740138</v>
      </c>
    </row>
    <row r="24" spans="1:27" s="28" customFormat="1" ht="12" customHeight="1" x14ac:dyDescent="0.2">
      <c r="A24" s="101" t="s">
        <v>18</v>
      </c>
      <c r="B24" s="217">
        <v>20730.861912648674</v>
      </c>
      <c r="C24" s="217">
        <v>21009.483282844165</v>
      </c>
      <c r="D24" s="217">
        <v>21373.036112346355</v>
      </c>
      <c r="E24" s="217">
        <v>22325.395219740763</v>
      </c>
      <c r="F24" s="217">
        <v>22240.333775031839</v>
      </c>
      <c r="G24" s="217">
        <v>22673.496947581694</v>
      </c>
      <c r="H24" s="217">
        <v>23667.026803156932</v>
      </c>
      <c r="I24" s="217">
        <v>24183.877310465796</v>
      </c>
      <c r="J24" s="217">
        <v>24721.464823154034</v>
      </c>
      <c r="K24" s="217">
        <v>24786.961638550485</v>
      </c>
      <c r="L24" s="218">
        <v>25853.097630276181</v>
      </c>
      <c r="M24" s="218">
        <v>26894.225622437363</v>
      </c>
      <c r="N24" s="218">
        <v>27895.539337435916</v>
      </c>
      <c r="O24" s="218">
        <v>28390.489687322744</v>
      </c>
      <c r="P24" s="218">
        <v>29226.947156973616</v>
      </c>
      <c r="Q24" s="218">
        <v>29842.079812245323</v>
      </c>
      <c r="R24" s="218">
        <v>29302.476879424972</v>
      </c>
      <c r="S24" s="218">
        <v>30270.404930988007</v>
      </c>
      <c r="T24" s="218">
        <v>30662.875428793701</v>
      </c>
      <c r="U24" s="218">
        <v>31577.492397246835</v>
      </c>
      <c r="V24" s="218">
        <v>30289.981313880322</v>
      </c>
      <c r="W24" s="218">
        <v>30484.941499021497</v>
      </c>
      <c r="X24" s="218">
        <v>31074.401150570975</v>
      </c>
      <c r="Y24" s="218">
        <v>31371.355490267546</v>
      </c>
      <c r="Z24" s="218">
        <v>31488.131694364172</v>
      </c>
      <c r="AA24" s="218">
        <v>33091.75837590266</v>
      </c>
    </row>
    <row r="25" spans="1:27" s="28" customFormat="1" ht="12" customHeight="1" x14ac:dyDescent="0.2">
      <c r="A25" s="101" t="s">
        <v>19</v>
      </c>
      <c r="B25" s="217">
        <v>14159.643371025044</v>
      </c>
      <c r="C25" s="217">
        <v>14460.808992360904</v>
      </c>
      <c r="D25" s="217">
        <v>14766.824300053453</v>
      </c>
      <c r="E25" s="217">
        <v>15280.107465913712</v>
      </c>
      <c r="F25" s="217">
        <v>15088.641615279765</v>
      </c>
      <c r="G25" s="217">
        <v>15660.785232611359</v>
      </c>
      <c r="H25" s="217">
        <v>16147.036313069009</v>
      </c>
      <c r="I25" s="217">
        <v>16262.972293778443</v>
      </c>
      <c r="J25" s="217">
        <v>16635.127357644844</v>
      </c>
      <c r="K25" s="217">
        <v>16545.813091204909</v>
      </c>
      <c r="L25" s="218">
        <v>17222.250987029794</v>
      </c>
      <c r="M25" s="218">
        <v>17915.806855925908</v>
      </c>
      <c r="N25" s="218">
        <v>18471.292179691049</v>
      </c>
      <c r="O25" s="218">
        <v>19046.674353529059</v>
      </c>
      <c r="P25" s="218">
        <v>19494.971833643296</v>
      </c>
      <c r="Q25" s="218">
        <v>20008.311599124467</v>
      </c>
      <c r="R25" s="218">
        <v>19646.522350935378</v>
      </c>
      <c r="S25" s="218">
        <v>20465.179833489929</v>
      </c>
      <c r="T25" s="218">
        <v>20836.861326666862</v>
      </c>
      <c r="U25" s="218">
        <v>21444.988501044412</v>
      </c>
      <c r="V25" s="218">
        <v>21499.154781455502</v>
      </c>
      <c r="W25" s="218">
        <v>21702.253015773946</v>
      </c>
      <c r="X25" s="218">
        <v>21842.656524285776</v>
      </c>
      <c r="Y25" s="218">
        <v>22031.972598229208</v>
      </c>
      <c r="Z25" s="218">
        <v>21974.973834222837</v>
      </c>
      <c r="AA25" s="218">
        <v>23145.789349114333</v>
      </c>
    </row>
    <row r="26" spans="1:27" s="28" customFormat="1" ht="12" customHeight="1" x14ac:dyDescent="0.2">
      <c r="A26" s="101" t="s">
        <v>20</v>
      </c>
      <c r="B26" s="217">
        <v>5752.7991078034565</v>
      </c>
      <c r="C26" s="217">
        <v>5998.5004390659205</v>
      </c>
      <c r="D26" s="217">
        <v>6255.0678066388691</v>
      </c>
      <c r="E26" s="217">
        <v>6476.0256742107467</v>
      </c>
      <c r="F26" s="217">
        <v>6491.3852840152495</v>
      </c>
      <c r="G26" s="217">
        <v>6777.106559861234</v>
      </c>
      <c r="H26" s="217">
        <v>7097.606128783349</v>
      </c>
      <c r="I26" s="217">
        <v>7554.971067817467</v>
      </c>
      <c r="J26" s="217">
        <v>7868.3840916970648</v>
      </c>
      <c r="K26" s="217">
        <v>8016.384837239696</v>
      </c>
      <c r="L26" s="218">
        <v>8364.5941108873085</v>
      </c>
      <c r="M26" s="218">
        <v>8701.4440000747782</v>
      </c>
      <c r="N26" s="218">
        <v>8923.7688345127444</v>
      </c>
      <c r="O26" s="218">
        <v>9055.3600793672467</v>
      </c>
      <c r="P26" s="218">
        <v>9244.9288921881234</v>
      </c>
      <c r="Q26" s="218">
        <v>9210.6872995181075</v>
      </c>
      <c r="R26" s="218">
        <v>9044.1401315130242</v>
      </c>
      <c r="S26" s="218">
        <v>9337.8609338137285</v>
      </c>
      <c r="T26" s="218">
        <v>9287.5057046777256</v>
      </c>
      <c r="U26" s="218">
        <v>9613.9739178814361</v>
      </c>
      <c r="V26" s="218">
        <v>9766.1748063208433</v>
      </c>
      <c r="W26" s="218">
        <v>9827.4418918791689</v>
      </c>
      <c r="X26" s="218">
        <v>9995.8588687931224</v>
      </c>
      <c r="Y26" s="218">
        <v>10093.937365756541</v>
      </c>
      <c r="Z26" s="218">
        <v>10315.797852664782</v>
      </c>
      <c r="AA26" s="218">
        <v>10830.950611662885</v>
      </c>
    </row>
    <row r="27" spans="1:27" s="28" customFormat="1" ht="12" customHeight="1" x14ac:dyDescent="0.2">
      <c r="A27" s="101" t="s">
        <v>21</v>
      </c>
      <c r="B27" s="217">
        <v>32805.749861697906</v>
      </c>
      <c r="C27" s="217">
        <v>33204.594839438825</v>
      </c>
      <c r="D27" s="217">
        <v>34030.799566861569</v>
      </c>
      <c r="E27" s="217">
        <v>35385.241207269151</v>
      </c>
      <c r="F27" s="217">
        <v>35268.81021740062</v>
      </c>
      <c r="G27" s="217">
        <v>36029.878984762618</v>
      </c>
      <c r="H27" s="217">
        <v>37372.246553182864</v>
      </c>
      <c r="I27" s="217">
        <v>37756.955501879631</v>
      </c>
      <c r="J27" s="217">
        <v>38561.057897562263</v>
      </c>
      <c r="K27" s="217">
        <v>38460.696866136132</v>
      </c>
      <c r="L27" s="218">
        <v>40188.963183102453</v>
      </c>
      <c r="M27" s="218">
        <v>41807.409651074733</v>
      </c>
      <c r="N27" s="218">
        <v>43911.760972806827</v>
      </c>
      <c r="O27" s="218">
        <v>44941.360340527739</v>
      </c>
      <c r="P27" s="218">
        <v>45745.128498696497</v>
      </c>
      <c r="Q27" s="218">
        <v>46969.128533113013</v>
      </c>
      <c r="R27" s="218">
        <v>46119.835197395703</v>
      </c>
      <c r="S27" s="218">
        <v>47953.177075240252</v>
      </c>
      <c r="T27" s="218">
        <v>48718.629287683805</v>
      </c>
      <c r="U27" s="218">
        <v>50195.947196250403</v>
      </c>
      <c r="V27" s="218">
        <v>50588.964949583817</v>
      </c>
      <c r="W27" s="218">
        <v>51014.748678750577</v>
      </c>
      <c r="X27" s="218">
        <v>51865.002564584312</v>
      </c>
      <c r="Y27" s="218">
        <v>52331.042278128749</v>
      </c>
      <c r="Z27" s="218">
        <v>52981.68880068056</v>
      </c>
      <c r="AA27" s="218">
        <v>55754.314284441032</v>
      </c>
    </row>
    <row r="28" spans="1:27" s="28" customFormat="1" ht="12" customHeight="1" x14ac:dyDescent="0.2">
      <c r="A28" s="101" t="s">
        <v>22</v>
      </c>
      <c r="B28" s="217">
        <v>26608.071262774454</v>
      </c>
      <c r="C28" s="217">
        <v>26673.656083991707</v>
      </c>
      <c r="D28" s="217">
        <v>26996.953734338982</v>
      </c>
      <c r="E28" s="217">
        <v>27351.450908626335</v>
      </c>
      <c r="F28" s="217">
        <v>26698.342780337218</v>
      </c>
      <c r="G28" s="217">
        <v>27342.308092929703</v>
      </c>
      <c r="H28" s="217">
        <v>28050.572890755706</v>
      </c>
      <c r="I28" s="217">
        <v>28426.522757776002</v>
      </c>
      <c r="J28" s="217">
        <v>28869.129206055906</v>
      </c>
      <c r="K28" s="217">
        <v>28667.973453161831</v>
      </c>
      <c r="L28" s="218">
        <v>29389.785393485301</v>
      </c>
      <c r="M28" s="218">
        <v>30573.339050936927</v>
      </c>
      <c r="N28" s="218">
        <v>30780.439516424081</v>
      </c>
      <c r="O28" s="218">
        <v>30568.247992724657</v>
      </c>
      <c r="P28" s="218">
        <v>30749.090788157213</v>
      </c>
      <c r="Q28" s="218">
        <v>31148.338073805775</v>
      </c>
      <c r="R28" s="218">
        <v>30585.115447137221</v>
      </c>
      <c r="S28" s="218">
        <v>31881.208452190072</v>
      </c>
      <c r="T28" s="218">
        <v>31984.558429752768</v>
      </c>
      <c r="U28" s="218">
        <v>32644.468734616436</v>
      </c>
      <c r="V28" s="218">
        <v>33166.308188543095</v>
      </c>
      <c r="W28" s="218">
        <v>33523.253180875392</v>
      </c>
      <c r="X28" s="218">
        <v>33900.994483971604</v>
      </c>
      <c r="Y28" s="218">
        <v>34177.714962103964</v>
      </c>
      <c r="Z28" s="218">
        <v>34836.732597745868</v>
      </c>
      <c r="AA28" s="218">
        <v>36739.153277647922</v>
      </c>
    </row>
    <row r="29" spans="1:27" s="28" customFormat="1" ht="12" customHeight="1" x14ac:dyDescent="0.2">
      <c r="A29" s="101" t="s">
        <v>23</v>
      </c>
      <c r="B29" s="217">
        <v>9567.2216855912884</v>
      </c>
      <c r="C29" s="217">
        <v>9525.6590313711404</v>
      </c>
      <c r="D29" s="217">
        <v>9595.7716705567946</v>
      </c>
      <c r="E29" s="217">
        <v>9688.1998018605718</v>
      </c>
      <c r="F29" s="217">
        <v>9291.6333183369916</v>
      </c>
      <c r="G29" s="217">
        <v>9319.7999705566581</v>
      </c>
      <c r="H29" s="217">
        <v>9557.0471019150918</v>
      </c>
      <c r="I29" s="217">
        <v>9622.7642375702526</v>
      </c>
      <c r="J29" s="217">
        <v>9686.729174272632</v>
      </c>
      <c r="K29" s="217">
        <v>9459.4546523412428</v>
      </c>
      <c r="L29" s="218">
        <v>9520.1026972473028</v>
      </c>
      <c r="M29" s="218">
        <v>9903.4859787441383</v>
      </c>
      <c r="N29" s="218">
        <v>9896.8392862193396</v>
      </c>
      <c r="O29" s="218">
        <v>9675.4878673254552</v>
      </c>
      <c r="P29" s="218">
        <v>9629.8368731611772</v>
      </c>
      <c r="Q29" s="218">
        <v>9560.3999198166421</v>
      </c>
      <c r="R29" s="218">
        <v>9387.5292664263361</v>
      </c>
      <c r="S29" s="218">
        <v>9549.2882727067681</v>
      </c>
      <c r="T29" s="218">
        <v>9548.3979469169935</v>
      </c>
      <c r="U29" s="218">
        <v>9732.0266070444013</v>
      </c>
      <c r="V29" s="218">
        <v>9893.2406931652658</v>
      </c>
      <c r="W29" s="218">
        <v>10007.146914085686</v>
      </c>
      <c r="X29" s="218">
        <v>10023.557873211399</v>
      </c>
      <c r="Y29" s="218">
        <v>10103.470572344071</v>
      </c>
      <c r="Z29" s="218">
        <v>10006.986617329216</v>
      </c>
      <c r="AA29" s="218">
        <v>10560.081685498772</v>
      </c>
    </row>
    <row r="30" spans="1:27" s="28" customFormat="1" ht="12" customHeight="1" x14ac:dyDescent="0.2">
      <c r="A30" s="101" t="s">
        <v>24</v>
      </c>
      <c r="B30" s="217">
        <v>16691.375653573592</v>
      </c>
      <c r="C30" s="217">
        <v>16789.780600943992</v>
      </c>
      <c r="D30" s="217">
        <v>17104.631189807824</v>
      </c>
      <c r="E30" s="217">
        <v>17272.488927515205</v>
      </c>
      <c r="F30" s="217">
        <v>16849.669989654514</v>
      </c>
      <c r="G30" s="217">
        <v>17269.625789892194</v>
      </c>
      <c r="H30" s="217">
        <v>17748.418467568099</v>
      </c>
      <c r="I30" s="217">
        <v>17750.616413025971</v>
      </c>
      <c r="J30" s="217">
        <v>17944.305009211734</v>
      </c>
      <c r="K30" s="217">
        <v>17568.750033056043</v>
      </c>
      <c r="L30" s="218">
        <v>18162.88198705027</v>
      </c>
      <c r="M30" s="218">
        <v>18894.31793045123</v>
      </c>
      <c r="N30" s="218">
        <v>19328.366623010668</v>
      </c>
      <c r="O30" s="218">
        <v>19288.344855867319</v>
      </c>
      <c r="P30" s="218">
        <v>19361.555711654437</v>
      </c>
      <c r="Q30" s="218">
        <v>19476.540726816584</v>
      </c>
      <c r="R30" s="218">
        <v>19124.366931842924</v>
      </c>
      <c r="S30" s="218">
        <v>19787.805742663102</v>
      </c>
      <c r="T30" s="218">
        <v>19936.196928660018</v>
      </c>
      <c r="U30" s="218">
        <v>20638.703040650631</v>
      </c>
      <c r="V30" s="218">
        <v>23653.003741638255</v>
      </c>
      <c r="W30" s="218">
        <v>23922.866626501716</v>
      </c>
      <c r="X30" s="218">
        <v>24755.918584579817</v>
      </c>
      <c r="Y30" s="218">
        <v>24954.122293490807</v>
      </c>
      <c r="Z30" s="218">
        <v>25275.541880692508</v>
      </c>
      <c r="AA30" s="218">
        <v>26664.247779438578</v>
      </c>
    </row>
    <row r="31" spans="1:27" s="28" customFormat="1" ht="12" customHeight="1" x14ac:dyDescent="0.2">
      <c r="A31" s="101" t="s">
        <v>25</v>
      </c>
      <c r="B31" s="217">
        <v>12655.89517628509</v>
      </c>
      <c r="C31" s="217">
        <v>12770.904658142979</v>
      </c>
      <c r="D31" s="217">
        <v>12833.596071770111</v>
      </c>
      <c r="E31" s="217">
        <v>12939.204263473795</v>
      </c>
      <c r="F31" s="217">
        <v>12662.119735925946</v>
      </c>
      <c r="G31" s="217">
        <v>12810.358813504286</v>
      </c>
      <c r="H31" s="217">
        <v>13104.695106510422</v>
      </c>
      <c r="I31" s="217">
        <v>13189.940528853658</v>
      </c>
      <c r="J31" s="217">
        <v>13360.731210134512</v>
      </c>
      <c r="K31" s="217">
        <v>13159.237788260663</v>
      </c>
      <c r="L31" s="218">
        <v>13297.687666327944</v>
      </c>
      <c r="M31" s="218">
        <v>13833.197764901868</v>
      </c>
      <c r="N31" s="218">
        <v>13918.482725968968</v>
      </c>
      <c r="O31" s="218">
        <v>13891.285753766904</v>
      </c>
      <c r="P31" s="218">
        <v>13965.844893202335</v>
      </c>
      <c r="Q31" s="218">
        <v>14198.870281020514</v>
      </c>
      <c r="R31" s="218">
        <v>13942.127048156748</v>
      </c>
      <c r="S31" s="218">
        <v>14441.482849776094</v>
      </c>
      <c r="T31" s="218">
        <v>14482.294802736662</v>
      </c>
      <c r="U31" s="218">
        <v>14702.6895458732</v>
      </c>
      <c r="V31" s="218">
        <v>16815.507613252139</v>
      </c>
      <c r="W31" s="218">
        <v>16998.865738817891</v>
      </c>
      <c r="X31" s="218">
        <v>17039.572017050086</v>
      </c>
      <c r="Y31" s="218">
        <v>17178.199804255219</v>
      </c>
      <c r="Z31" s="218">
        <v>17269.814315946896</v>
      </c>
      <c r="AA31" s="218">
        <v>18214.081330104666</v>
      </c>
    </row>
    <row r="32" spans="1:27" s="28" customFormat="1" ht="12" customHeight="1" x14ac:dyDescent="0.2">
      <c r="A32" s="102" t="s">
        <v>2</v>
      </c>
      <c r="B32" s="219">
        <v>325788</v>
      </c>
      <c r="C32" s="219">
        <v>330593</v>
      </c>
      <c r="D32" s="219">
        <v>337093</v>
      </c>
      <c r="E32" s="219">
        <v>345130</v>
      </c>
      <c r="F32" s="219">
        <v>340481</v>
      </c>
      <c r="G32" s="219">
        <v>350084.60499999998</v>
      </c>
      <c r="H32" s="219">
        <v>361018.31788157567</v>
      </c>
      <c r="I32" s="219">
        <v>367326.71956604643</v>
      </c>
      <c r="J32" s="219">
        <v>374992.88793704065</v>
      </c>
      <c r="K32" s="219">
        <v>372987.67174712301</v>
      </c>
      <c r="L32" s="220">
        <v>385415.95311006869</v>
      </c>
      <c r="M32" s="220">
        <v>400937.0076137447</v>
      </c>
      <c r="N32" s="220">
        <v>411817.83861569804</v>
      </c>
      <c r="O32" s="220">
        <v>415024.32082891947</v>
      </c>
      <c r="P32" s="220">
        <v>421770.3770345315</v>
      </c>
      <c r="Q32" s="220">
        <v>428925.56320226769</v>
      </c>
      <c r="R32" s="220">
        <v>421169.75350931886</v>
      </c>
      <c r="S32" s="220">
        <v>438575.07620541682</v>
      </c>
      <c r="T32" s="220">
        <v>445178.66131243546</v>
      </c>
      <c r="U32" s="220">
        <v>458824.42853497562</v>
      </c>
      <c r="V32" s="220">
        <v>467882.13393255963</v>
      </c>
      <c r="W32" s="220">
        <v>472090.51264404831</v>
      </c>
      <c r="X32" s="220">
        <v>481512.09935849166</v>
      </c>
      <c r="Y32" s="220">
        <v>485744.13607734721</v>
      </c>
      <c r="Z32" s="220">
        <v>493506.15075549262</v>
      </c>
      <c r="AA32" s="220">
        <v>519574.91057053936</v>
      </c>
    </row>
    <row r="33" spans="1:27" s="28" customFormat="1" ht="4.5" customHeight="1" x14ac:dyDescent="0.2">
      <c r="A33" s="103"/>
      <c r="B33" s="221"/>
      <c r="C33" s="221"/>
      <c r="D33" s="221"/>
      <c r="E33" s="221"/>
      <c r="F33" s="221"/>
      <c r="G33" s="221"/>
      <c r="H33" s="221"/>
      <c r="I33" s="221"/>
      <c r="J33" s="221"/>
      <c r="K33" s="221"/>
      <c r="L33" s="222"/>
      <c r="M33" s="222"/>
      <c r="N33" s="222"/>
      <c r="O33" s="222"/>
      <c r="P33" s="222"/>
      <c r="Q33" s="222"/>
      <c r="R33" s="222"/>
      <c r="S33" s="222"/>
      <c r="T33" s="222"/>
      <c r="U33" s="222"/>
      <c r="V33" s="222"/>
      <c r="W33" s="222"/>
      <c r="X33" s="222"/>
      <c r="Y33" s="222"/>
      <c r="Z33" s="222"/>
      <c r="AA33" s="222"/>
    </row>
    <row r="34" spans="1:27" s="28" customFormat="1" ht="9" customHeight="1" x14ac:dyDescent="0.2">
      <c r="B34" s="22"/>
      <c r="C34" s="22"/>
      <c r="D34" s="22"/>
      <c r="E34" s="22"/>
      <c r="F34" s="22"/>
      <c r="G34" s="22"/>
      <c r="H34" s="22"/>
    </row>
    <row r="35" spans="1:27" s="28" customFormat="1" ht="9" customHeight="1" x14ac:dyDescent="0.2">
      <c r="A35" s="251" t="s">
        <v>84</v>
      </c>
      <c r="B35" s="251"/>
      <c r="C35" s="251"/>
      <c r="D35" s="251"/>
      <c r="E35" s="251"/>
      <c r="F35" s="251"/>
      <c r="G35" s="251"/>
      <c r="H35" s="251"/>
      <c r="I35" s="251"/>
      <c r="J35" s="251"/>
      <c r="K35" s="251"/>
      <c r="L35" s="251"/>
      <c r="M35" s="251"/>
      <c r="N35" s="251"/>
      <c r="O35" s="251"/>
      <c r="P35" s="251"/>
      <c r="Q35" s="251"/>
      <c r="R35" s="251"/>
    </row>
    <row r="36" spans="1:27" s="45" customFormat="1" ht="9" customHeight="1" x14ac:dyDescent="0.2">
      <c r="A36" s="188" t="s">
        <v>88</v>
      </c>
      <c r="B36" s="189"/>
      <c r="C36" s="189"/>
      <c r="D36" s="189"/>
      <c r="E36" s="189"/>
      <c r="F36" s="189"/>
      <c r="G36" s="189"/>
      <c r="H36" s="187"/>
      <c r="I36" s="187"/>
      <c r="J36" s="187"/>
      <c r="K36" s="187"/>
      <c r="L36" s="187"/>
      <c r="M36" s="187"/>
      <c r="N36" s="187"/>
      <c r="O36" s="187"/>
      <c r="P36" s="187"/>
      <c r="Q36" s="187"/>
      <c r="R36" s="187"/>
      <c r="V36" s="187"/>
      <c r="X36" s="187"/>
      <c r="Y36" s="187"/>
      <c r="Z36" s="187"/>
      <c r="AA36" s="187"/>
    </row>
    <row r="38" spans="1:27" x14ac:dyDescent="0.25">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row>
    <row r="39" spans="1:27" x14ac:dyDescent="0.25">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row>
    <row r="40" spans="1:27" x14ac:dyDescent="0.25">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row>
    <row r="41" spans="1:27" x14ac:dyDescent="0.25">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row>
    <row r="42" spans="1:27" x14ac:dyDescent="0.25">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row>
    <row r="43" spans="1:27" x14ac:dyDescent="0.25">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row>
    <row r="44" spans="1:27" x14ac:dyDescent="0.25">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row>
    <row r="45" spans="1:27" x14ac:dyDescent="0.25">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row>
    <row r="46" spans="1:27" x14ac:dyDescent="0.25">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row>
    <row r="47" spans="1:27" x14ac:dyDescent="0.25">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row>
    <row r="48" spans="1:27" x14ac:dyDescent="0.25">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row>
    <row r="49" spans="2:27" x14ac:dyDescent="0.25">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row>
    <row r="50" spans="2:27" x14ac:dyDescent="0.25">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row>
    <row r="51" spans="2:27" x14ac:dyDescent="0.25">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row>
    <row r="52" spans="2:27" x14ac:dyDescent="0.25">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row>
    <row r="53" spans="2:27" x14ac:dyDescent="0.25">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row>
    <row r="54" spans="2:27" x14ac:dyDescent="0.2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row>
    <row r="55" spans="2:27" x14ac:dyDescent="0.25">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row>
    <row r="56" spans="2:27" x14ac:dyDescent="0.25">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row>
    <row r="57" spans="2:27" x14ac:dyDescent="0.25">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row>
  </sheetData>
  <mergeCells count="1">
    <mergeCell ref="A35:R35"/>
  </mergeCells>
  <phoneticPr fontId="5" type="noConversion"/>
  <hyperlinks>
    <hyperlink ref="AA1" location="B!A1" display="Terug naar inhoud" xr:uid="{01284020-43AC-486F-91EE-615A1376B749}"/>
  </hyperlinks>
  <pageMargins left="0.59055118110236227" right="0.59055118110236227" top="1.1811023622047245" bottom="0.59055118110236227" header="0.11811023622047245" footer="0.11811023622047245"/>
  <pageSetup paperSize="9" scale="71"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2"/>
  <sheetViews>
    <sheetView showGridLines="0" zoomScaleNormal="100" workbookViewId="0"/>
  </sheetViews>
  <sheetFormatPr baseColWidth="10" defaultColWidth="9.109375" defaultRowHeight="13.2" x14ac:dyDescent="0.25"/>
  <cols>
    <col min="1" max="1" width="6.6640625" style="6" customWidth="1"/>
    <col min="2" max="7" width="8.6640625" style="6" customWidth="1"/>
    <col min="8" max="8" width="6.6640625" style="6" customWidth="1"/>
    <col min="9" max="9" width="2.6640625" style="6" customWidth="1"/>
    <col min="10" max="10" width="6.6640625" style="6" customWidth="1"/>
    <col min="11" max="16" width="9.6640625" style="6" customWidth="1"/>
    <col min="17" max="17" width="6.6640625" style="6" customWidth="1"/>
    <col min="18" max="16384" width="9.109375" style="6"/>
  </cols>
  <sheetData>
    <row r="1" spans="1:20" ht="24" customHeight="1" x14ac:dyDescent="0.4">
      <c r="A1" s="16" t="s">
        <v>61</v>
      </c>
      <c r="Q1" s="36" t="s">
        <v>26</v>
      </c>
    </row>
    <row r="2" spans="1:20" ht="4.5" customHeight="1" x14ac:dyDescent="0.3">
      <c r="A2" s="1"/>
    </row>
    <row r="3" spans="1:20" ht="15.6" x14ac:dyDescent="0.3">
      <c r="A3" s="17" t="s">
        <v>6</v>
      </c>
    </row>
    <row r="4" spans="1:20" ht="4.5" customHeight="1" x14ac:dyDescent="0.3">
      <c r="A4" s="17"/>
    </row>
    <row r="5" spans="1:20" x14ac:dyDescent="0.25">
      <c r="A5" s="14"/>
    </row>
    <row r="6" spans="1:20" ht="4.5" customHeight="1" x14ac:dyDescent="0.25">
      <c r="B6" s="12"/>
    </row>
    <row r="7" spans="1:20" ht="19.5" customHeight="1" x14ac:dyDescent="0.25">
      <c r="A7" s="34" t="s">
        <v>116</v>
      </c>
      <c r="B7" s="35"/>
      <c r="C7" s="35"/>
      <c r="D7" s="35"/>
      <c r="E7" s="35"/>
      <c r="F7" s="35"/>
      <c r="G7" s="35"/>
      <c r="H7" s="35"/>
      <c r="I7" s="35"/>
      <c r="J7" s="35"/>
      <c r="K7" s="35"/>
      <c r="L7" s="35"/>
      <c r="M7" s="35"/>
      <c r="N7" s="35"/>
      <c r="O7" s="35"/>
      <c r="P7" s="35"/>
    </row>
    <row r="8" spans="1:20" ht="4.5" customHeight="1" x14ac:dyDescent="0.25">
      <c r="A8" s="42"/>
    </row>
    <row r="10" spans="1:20" ht="12.75" customHeight="1" x14ac:dyDescent="0.25">
      <c r="A10" s="255" t="s">
        <v>117</v>
      </c>
      <c r="B10" s="255"/>
      <c r="C10" s="255"/>
      <c r="D10" s="255"/>
      <c r="E10" s="255"/>
      <c r="F10" s="255"/>
      <c r="G10" s="255"/>
      <c r="H10" s="255"/>
      <c r="I10" s="176"/>
      <c r="J10" s="255" t="s">
        <v>121</v>
      </c>
      <c r="K10" s="255"/>
      <c r="L10" s="255"/>
      <c r="M10" s="255"/>
      <c r="N10" s="255"/>
      <c r="O10" s="255"/>
      <c r="P10" s="255"/>
      <c r="Q10" s="255"/>
    </row>
    <row r="11" spans="1:20" x14ac:dyDescent="0.25">
      <c r="A11" s="255"/>
      <c r="B11" s="255"/>
      <c r="C11" s="255"/>
      <c r="D11" s="255"/>
      <c r="E11" s="255"/>
      <c r="F11" s="255"/>
      <c r="G11" s="255"/>
      <c r="H11" s="255"/>
      <c r="I11" s="176"/>
      <c r="J11" s="255"/>
      <c r="K11" s="255"/>
      <c r="L11" s="255"/>
      <c r="M11" s="255"/>
      <c r="N11" s="255"/>
      <c r="O11" s="255"/>
      <c r="P11" s="255"/>
      <c r="Q11" s="255"/>
    </row>
    <row r="12" spans="1:20" ht="12.75" customHeight="1" x14ac:dyDescent="0.25">
      <c r="A12" s="256" t="s">
        <v>118</v>
      </c>
      <c r="B12" s="256"/>
      <c r="C12" s="256"/>
      <c r="D12" s="256"/>
      <c r="E12" s="256"/>
      <c r="F12" s="256"/>
      <c r="G12" s="256"/>
      <c r="H12" s="256"/>
      <c r="I12" s="176"/>
      <c r="J12" s="256" t="s">
        <v>122</v>
      </c>
      <c r="K12" s="256"/>
      <c r="L12" s="256"/>
      <c r="M12" s="256"/>
      <c r="N12" s="256"/>
      <c r="O12" s="256"/>
      <c r="P12" s="256"/>
      <c r="Q12" s="256"/>
      <c r="T12" s="181"/>
    </row>
    <row r="13" spans="1:20" x14ac:dyDescent="0.25">
      <c r="A13" s="256"/>
      <c r="B13" s="256"/>
      <c r="C13" s="256"/>
      <c r="D13" s="256"/>
      <c r="E13" s="256"/>
      <c r="F13" s="256"/>
      <c r="G13" s="256"/>
      <c r="H13" s="256"/>
      <c r="I13" s="176"/>
      <c r="J13" s="256"/>
      <c r="K13" s="256"/>
      <c r="L13" s="256"/>
      <c r="M13" s="256"/>
      <c r="N13" s="256"/>
      <c r="O13" s="256"/>
      <c r="P13" s="256"/>
      <c r="Q13" s="256"/>
      <c r="T13" s="181"/>
    </row>
    <row r="14" spans="1:20" x14ac:dyDescent="0.25">
      <c r="A14" s="256"/>
      <c r="B14" s="256"/>
      <c r="C14" s="256"/>
      <c r="D14" s="256"/>
      <c r="E14" s="256"/>
      <c r="F14" s="256"/>
      <c r="G14" s="256"/>
      <c r="H14" s="256"/>
      <c r="I14" s="176"/>
      <c r="J14" s="256"/>
      <c r="K14" s="256"/>
      <c r="L14" s="256"/>
      <c r="M14" s="256"/>
      <c r="N14" s="256"/>
      <c r="O14" s="256"/>
      <c r="P14" s="256"/>
      <c r="Q14" s="256"/>
      <c r="T14" s="181"/>
    </row>
    <row r="15" spans="1:20" x14ac:dyDescent="0.25">
      <c r="A15" s="256"/>
      <c r="B15" s="256"/>
      <c r="C15" s="256"/>
      <c r="D15" s="256"/>
      <c r="E15" s="256"/>
      <c r="F15" s="256"/>
      <c r="G15" s="256"/>
      <c r="H15" s="256"/>
      <c r="I15" s="176"/>
      <c r="J15" s="256"/>
      <c r="K15" s="256"/>
      <c r="L15" s="256"/>
      <c r="M15" s="256"/>
      <c r="N15" s="256"/>
      <c r="O15" s="256"/>
      <c r="P15" s="256"/>
      <c r="Q15" s="256"/>
      <c r="T15" s="182"/>
    </row>
    <row r="16" spans="1:20" x14ac:dyDescent="0.25">
      <c r="A16" s="256"/>
      <c r="B16" s="256"/>
      <c r="C16" s="256"/>
      <c r="D16" s="256"/>
      <c r="E16" s="256"/>
      <c r="F16" s="256"/>
      <c r="G16" s="256"/>
      <c r="H16" s="256"/>
      <c r="I16" s="176"/>
      <c r="J16" s="256"/>
      <c r="K16" s="256"/>
      <c r="L16" s="256"/>
      <c r="M16" s="256"/>
      <c r="N16" s="256"/>
      <c r="O16" s="256"/>
      <c r="P16" s="256"/>
      <c r="Q16" s="256"/>
    </row>
    <row r="17" spans="1:17" ht="12.75" customHeight="1" x14ac:dyDescent="0.25">
      <c r="A17" s="258" t="s">
        <v>119</v>
      </c>
      <c r="B17" s="258"/>
      <c r="C17" s="258"/>
      <c r="D17" s="258"/>
      <c r="E17" s="258"/>
      <c r="F17" s="258"/>
      <c r="G17" s="258"/>
      <c r="H17" s="258"/>
      <c r="I17" s="176"/>
      <c r="J17" s="257" t="s">
        <v>123</v>
      </c>
      <c r="K17" s="257"/>
      <c r="L17" s="257"/>
      <c r="M17" s="257"/>
      <c r="N17" s="257"/>
      <c r="O17" s="257"/>
      <c r="P17" s="257"/>
      <c r="Q17" s="257"/>
    </row>
    <row r="18" spans="1:17" x14ac:dyDescent="0.25">
      <c r="A18" s="258"/>
      <c r="B18" s="258"/>
      <c r="C18" s="258"/>
      <c r="D18" s="258"/>
      <c r="E18" s="258"/>
      <c r="F18" s="258"/>
      <c r="G18" s="258"/>
      <c r="H18" s="258"/>
      <c r="I18" s="176"/>
      <c r="J18" s="176"/>
      <c r="K18" s="176"/>
      <c r="L18" s="176"/>
      <c r="M18" s="176"/>
      <c r="N18" s="176"/>
      <c r="O18" s="177"/>
      <c r="P18" s="177"/>
      <c r="Q18" s="177"/>
    </row>
    <row r="19" spans="1:17" x14ac:dyDescent="0.25">
      <c r="A19" s="258"/>
      <c r="B19" s="258"/>
      <c r="C19" s="258"/>
      <c r="D19" s="258"/>
      <c r="E19" s="258"/>
      <c r="F19" s="258"/>
      <c r="G19" s="258"/>
      <c r="H19" s="258"/>
      <c r="I19" s="176"/>
      <c r="J19" s="176"/>
      <c r="K19" s="176"/>
      <c r="L19" s="176"/>
      <c r="M19" s="176"/>
      <c r="N19" s="176"/>
      <c r="O19" s="177"/>
      <c r="P19" s="177"/>
      <c r="Q19" s="177"/>
    </row>
    <row r="20" spans="1:17" ht="12.75" customHeight="1" x14ac:dyDescent="0.25">
      <c r="A20" s="259" t="s">
        <v>120</v>
      </c>
      <c r="B20" s="259"/>
      <c r="C20" s="259"/>
      <c r="D20" s="259"/>
      <c r="E20" s="259"/>
      <c r="F20" s="259"/>
      <c r="G20" s="259"/>
      <c r="H20" s="259"/>
      <c r="I20" s="176"/>
      <c r="J20" s="176"/>
      <c r="K20" s="254" t="s">
        <v>124</v>
      </c>
      <c r="L20" s="254"/>
      <c r="M20" s="253" t="s">
        <v>125</v>
      </c>
      <c r="N20" s="253"/>
      <c r="O20" s="252" t="s">
        <v>126</v>
      </c>
      <c r="P20" s="252"/>
      <c r="Q20" s="177"/>
    </row>
    <row r="21" spans="1:17" x14ac:dyDescent="0.25">
      <c r="A21" s="259"/>
      <c r="B21" s="259"/>
      <c r="C21" s="259"/>
      <c r="D21" s="259"/>
      <c r="E21" s="259"/>
      <c r="F21" s="259"/>
      <c r="G21" s="259"/>
      <c r="H21" s="259"/>
      <c r="I21" s="176"/>
      <c r="J21" s="176"/>
      <c r="K21" s="254"/>
      <c r="L21" s="254"/>
      <c r="M21" s="253"/>
      <c r="N21" s="253"/>
      <c r="O21" s="252"/>
      <c r="P21" s="252"/>
      <c r="Q21" s="177"/>
    </row>
    <row r="22" spans="1:17" x14ac:dyDescent="0.25">
      <c r="C22" s="33"/>
      <c r="D22" s="33"/>
      <c r="E22" s="33"/>
      <c r="F22" s="33"/>
      <c r="G22" s="33"/>
      <c r="H22" s="33"/>
      <c r="I22" s="33"/>
      <c r="J22" s="33"/>
      <c r="K22" s="33"/>
      <c r="L22" s="33"/>
      <c r="M22" s="33"/>
      <c r="N22" s="168"/>
      <c r="O22" s="168"/>
      <c r="P22" s="168"/>
    </row>
    <row r="23" spans="1:17" x14ac:dyDescent="0.25">
      <c r="C23" s="33"/>
      <c r="D23" s="33"/>
      <c r="E23" s="33"/>
      <c r="F23" s="33"/>
      <c r="G23" s="33"/>
      <c r="H23" s="33"/>
      <c r="I23" s="33"/>
      <c r="J23" s="33"/>
      <c r="K23" s="33"/>
      <c r="L23" s="33"/>
      <c r="M23" s="33"/>
      <c r="N23" s="168"/>
      <c r="O23" s="168"/>
      <c r="P23" s="168"/>
    </row>
    <row r="24" spans="1:17" x14ac:dyDescent="0.25">
      <c r="C24" s="33"/>
      <c r="D24" s="33"/>
      <c r="E24" s="33"/>
      <c r="F24" s="33"/>
      <c r="G24" s="33"/>
      <c r="H24" s="33"/>
      <c r="I24" s="33"/>
      <c r="J24" s="33"/>
      <c r="K24" s="33"/>
      <c r="L24" s="33"/>
      <c r="M24" s="33"/>
      <c r="N24" s="168"/>
      <c r="O24" s="168"/>
      <c r="P24" s="168"/>
    </row>
    <row r="25" spans="1:17" x14ac:dyDescent="0.25">
      <c r="B25" s="179"/>
      <c r="C25" s="179"/>
      <c r="D25" s="179"/>
      <c r="E25" s="179"/>
      <c r="F25" s="179"/>
      <c r="G25" s="176"/>
      <c r="H25" s="179"/>
      <c r="I25" s="179"/>
      <c r="J25" s="179"/>
      <c r="K25" s="179"/>
      <c r="L25" s="179"/>
    </row>
    <row r="26" spans="1:17" s="47" customFormat="1" ht="9" customHeight="1" x14ac:dyDescent="0.2">
      <c r="A26" s="44" t="s">
        <v>86</v>
      </c>
      <c r="B26" s="179"/>
      <c r="C26" s="179"/>
      <c r="D26" s="179"/>
      <c r="E26" s="179"/>
      <c r="F26" s="179"/>
      <c r="G26" s="176"/>
      <c r="H26" s="179"/>
      <c r="I26" s="179"/>
      <c r="J26" s="179"/>
      <c r="K26" s="179"/>
      <c r="L26" s="179"/>
    </row>
    <row r="27" spans="1:17" x14ac:dyDescent="0.25">
      <c r="B27" s="179"/>
      <c r="C27" s="179"/>
      <c r="D27" s="179"/>
      <c r="E27" s="179"/>
      <c r="F27" s="179"/>
      <c r="G27" s="176"/>
      <c r="H27" s="179"/>
      <c r="I27" s="179"/>
      <c r="J27" s="179"/>
      <c r="K27" s="179"/>
      <c r="L27" s="179"/>
    </row>
    <row r="28" spans="1:17" x14ac:dyDescent="0.25">
      <c r="B28" s="179"/>
      <c r="C28" s="179"/>
      <c r="D28" s="179"/>
      <c r="E28" s="179"/>
      <c r="F28" s="179"/>
      <c r="G28" s="176"/>
      <c r="H28" s="176"/>
      <c r="I28" s="176"/>
      <c r="J28" s="176"/>
      <c r="K28" s="176"/>
      <c r="L28" s="176"/>
    </row>
    <row r="29" spans="1:17" x14ac:dyDescent="0.25">
      <c r="B29" s="179"/>
      <c r="C29" s="179"/>
      <c r="D29" s="179"/>
      <c r="E29" s="179"/>
      <c r="F29" s="179"/>
      <c r="G29" s="176"/>
      <c r="H29" s="176"/>
      <c r="I29" s="176"/>
      <c r="J29" s="176"/>
      <c r="K29" s="176"/>
      <c r="L29" s="176"/>
    </row>
    <row r="30" spans="1:17" x14ac:dyDescent="0.25">
      <c r="B30" s="179"/>
      <c r="C30" s="179"/>
      <c r="D30" s="179"/>
      <c r="E30" s="179"/>
      <c r="F30" s="179"/>
      <c r="G30" s="176"/>
      <c r="H30" s="176"/>
      <c r="I30" s="178"/>
      <c r="J30" s="178"/>
      <c r="K30" s="178"/>
      <c r="L30" s="176"/>
    </row>
    <row r="31" spans="1:17" x14ac:dyDescent="0.25">
      <c r="B31" s="179"/>
      <c r="C31" s="179"/>
      <c r="D31" s="179"/>
      <c r="E31" s="179"/>
      <c r="F31" s="179"/>
      <c r="G31" s="176"/>
      <c r="H31" s="176"/>
      <c r="I31" s="178"/>
      <c r="J31" s="178"/>
      <c r="K31" s="178"/>
      <c r="L31" s="176"/>
    </row>
    <row r="32" spans="1:17" x14ac:dyDescent="0.25">
      <c r="B32" s="177"/>
      <c r="C32" s="177"/>
      <c r="D32" s="177"/>
      <c r="E32" s="177"/>
      <c r="F32" s="177"/>
      <c r="G32" s="177"/>
      <c r="H32" s="177"/>
      <c r="I32" s="177"/>
      <c r="J32" s="177"/>
      <c r="K32" s="177"/>
      <c r="L32" s="177"/>
    </row>
  </sheetData>
  <mergeCells count="10">
    <mergeCell ref="O20:P21"/>
    <mergeCell ref="M20:N21"/>
    <mergeCell ref="K20:L21"/>
    <mergeCell ref="A10:H11"/>
    <mergeCell ref="J10:Q11"/>
    <mergeCell ref="J12:Q16"/>
    <mergeCell ref="J17:Q17"/>
    <mergeCell ref="A12:H16"/>
    <mergeCell ref="A17:H19"/>
    <mergeCell ref="A20:H21"/>
  </mergeCells>
  <phoneticPr fontId="5" type="noConversion"/>
  <hyperlinks>
    <hyperlink ref="Q1" location="B!A1" display="Terug naar inhoud" xr:uid="{00000000-0004-0000-0A00-000000000000}"/>
  </hyperlinks>
  <pageMargins left="0.59055118110236227" right="0.59055118110236227" top="1.1811023622047245" bottom="0.59055118110236227" header="0.11811023622047245" footer="0.11811023622047245"/>
  <pageSetup paperSize="9" scale="97" orientation="landscape" r:id="rId1"/>
  <headerFooter alignWithMargins="0">
    <oddFooter xml:space="preserve">&amp;L&amp;8&amp;K002060De Brusselse arbeidsmarkt: Statistische gegevens - Werkende beroepsbevolking en interne werkgelegenheid
Samenstelling: view.brussels&amp;R&amp;8B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8"/>
  <sheetViews>
    <sheetView showGridLines="0" zoomScaleNormal="100" workbookViewId="0"/>
  </sheetViews>
  <sheetFormatPr baseColWidth="10" defaultColWidth="11.44140625" defaultRowHeight="13.2" x14ac:dyDescent="0.25"/>
  <cols>
    <col min="1" max="2" width="20.6640625" style="3" customWidth="1"/>
    <col min="3" max="10" width="10.6640625" style="3" customWidth="1"/>
    <col min="11" max="11" width="11.44140625" style="6"/>
    <col min="12" max="16384" width="11.44140625" style="3"/>
  </cols>
  <sheetData>
    <row r="1" spans="1:11" s="6" customFormat="1" ht="24" customHeight="1" x14ac:dyDescent="0.4">
      <c r="A1" s="16" t="s">
        <v>61</v>
      </c>
      <c r="J1" s="36" t="s">
        <v>26</v>
      </c>
    </row>
    <row r="2" spans="1:11" s="6" customFormat="1" ht="4.5" customHeight="1" x14ac:dyDescent="0.3">
      <c r="A2" s="1"/>
      <c r="J2" s="1"/>
    </row>
    <row r="3" spans="1:11" s="6" customFormat="1" ht="15.6" x14ac:dyDescent="0.3">
      <c r="A3" s="17" t="s">
        <v>51</v>
      </c>
      <c r="J3" s="17"/>
    </row>
    <row r="4" spans="1:11" s="6" customFormat="1" ht="4.5" customHeight="1" x14ac:dyDescent="0.3">
      <c r="A4" s="17"/>
      <c r="J4" s="17"/>
    </row>
    <row r="5" spans="1:11" s="6" customFormat="1" x14ac:dyDescent="0.25">
      <c r="B5" s="13" t="s">
        <v>55</v>
      </c>
    </row>
    <row r="6" spans="1:11" s="6" customFormat="1" ht="4.5" customHeight="1" x14ac:dyDescent="0.25">
      <c r="B6" s="13"/>
    </row>
    <row r="7" spans="1:11" s="6" customFormat="1" ht="19.5" customHeight="1" x14ac:dyDescent="0.25">
      <c r="A7" s="266" t="s">
        <v>127</v>
      </c>
      <c r="B7" s="266"/>
      <c r="C7" s="266"/>
      <c r="D7" s="266"/>
      <c r="E7" s="266"/>
      <c r="F7" s="266"/>
      <c r="G7" s="266"/>
      <c r="H7" s="266"/>
      <c r="I7" s="266"/>
      <c r="J7" s="266"/>
    </row>
    <row r="8" spans="1:11" ht="4.5" customHeight="1" x14ac:dyDescent="0.25">
      <c r="A8" s="6"/>
      <c r="C8" s="263"/>
      <c r="D8" s="264"/>
      <c r="E8" s="264"/>
      <c r="F8" s="265"/>
    </row>
    <row r="9" spans="1:11" ht="4.5" customHeight="1" x14ac:dyDescent="0.25">
      <c r="A9" s="245"/>
      <c r="B9" s="246"/>
      <c r="C9" s="73"/>
      <c r="D9" s="74"/>
      <c r="E9" s="74"/>
      <c r="F9" s="75"/>
      <c r="G9" s="73"/>
      <c r="H9" s="74"/>
      <c r="I9" s="74"/>
      <c r="J9" s="75"/>
    </row>
    <row r="10" spans="1:11" s="9" customFormat="1" ht="24" x14ac:dyDescent="0.2">
      <c r="A10" s="247"/>
      <c r="B10" s="248"/>
      <c r="C10" s="91" t="s">
        <v>2</v>
      </c>
      <c r="D10" s="91" t="s">
        <v>32</v>
      </c>
      <c r="E10" s="91" t="s">
        <v>33</v>
      </c>
      <c r="F10" s="104" t="s">
        <v>34</v>
      </c>
      <c r="G10" s="91" t="s">
        <v>2</v>
      </c>
      <c r="H10" s="91" t="s">
        <v>32</v>
      </c>
      <c r="I10" s="91" t="s">
        <v>33</v>
      </c>
      <c r="J10" s="104" t="s">
        <v>34</v>
      </c>
      <c r="K10" s="7"/>
    </row>
    <row r="11" spans="1:11" s="9" customFormat="1" ht="4.5" customHeight="1" x14ac:dyDescent="0.2">
      <c r="A11" s="247"/>
      <c r="B11" s="248"/>
      <c r="C11" s="95"/>
      <c r="D11" s="76"/>
      <c r="E11" s="76"/>
      <c r="F11" s="145"/>
      <c r="G11" s="76"/>
      <c r="H11" s="76"/>
      <c r="I11" s="76"/>
      <c r="J11" s="77"/>
      <c r="K11" s="7"/>
    </row>
    <row r="12" spans="1:11" s="9" customFormat="1" ht="4.5" customHeight="1" x14ac:dyDescent="0.2">
      <c r="A12" s="247"/>
      <c r="B12" s="248"/>
      <c r="C12" s="141"/>
      <c r="D12" s="142"/>
      <c r="E12" s="142"/>
      <c r="F12" s="143"/>
      <c r="G12" s="141"/>
      <c r="H12" s="142"/>
      <c r="I12" s="142"/>
      <c r="J12" s="169"/>
      <c r="K12" s="7"/>
    </row>
    <row r="13" spans="1:11" s="9" customFormat="1" ht="12.75" customHeight="1" x14ac:dyDescent="0.2">
      <c r="A13" s="247"/>
      <c r="B13" s="248"/>
      <c r="C13" s="260" t="s">
        <v>75</v>
      </c>
      <c r="D13" s="261"/>
      <c r="E13" s="261"/>
      <c r="F13" s="262"/>
      <c r="G13" s="260" t="s">
        <v>76</v>
      </c>
      <c r="H13" s="261"/>
      <c r="I13" s="261"/>
      <c r="J13" s="261"/>
      <c r="K13" s="7"/>
    </row>
    <row r="14" spans="1:11" s="9" customFormat="1" ht="4.5" customHeight="1" x14ac:dyDescent="0.2">
      <c r="A14" s="249"/>
      <c r="B14" s="250"/>
      <c r="C14" s="95"/>
      <c r="D14" s="144"/>
      <c r="E14" s="144"/>
      <c r="F14" s="145"/>
      <c r="G14" s="95"/>
      <c r="H14" s="144"/>
      <c r="I14" s="144"/>
      <c r="J14" s="146"/>
      <c r="K14" s="7"/>
    </row>
    <row r="15" spans="1:11" ht="4.5" customHeight="1" x14ac:dyDescent="0.25">
      <c r="A15" s="37"/>
      <c r="B15" s="6"/>
      <c r="C15" s="78"/>
      <c r="D15" s="78"/>
      <c r="E15" s="78"/>
      <c r="F15" s="79"/>
      <c r="G15" s="79"/>
      <c r="H15" s="79"/>
      <c r="I15" s="79"/>
      <c r="J15" s="170"/>
    </row>
    <row r="16" spans="1:11" s="28" customFormat="1" ht="12" customHeight="1" x14ac:dyDescent="0.2">
      <c r="A16" s="38" t="s">
        <v>99</v>
      </c>
      <c r="B16" s="22"/>
      <c r="C16" s="203">
        <v>369.55771578248601</v>
      </c>
      <c r="D16" s="203"/>
      <c r="E16" s="203"/>
      <c r="F16" s="203">
        <v>369.55771578248601</v>
      </c>
      <c r="G16" s="207">
        <v>100</v>
      </c>
      <c r="H16" s="207"/>
      <c r="I16" s="207"/>
      <c r="J16" s="208">
        <v>100</v>
      </c>
      <c r="K16" s="22"/>
    </row>
    <row r="17" spans="1:11" s="28" customFormat="1" ht="12" customHeight="1" x14ac:dyDescent="0.2">
      <c r="A17" s="38" t="s">
        <v>90</v>
      </c>
      <c r="B17" s="22"/>
      <c r="C17" s="203"/>
      <c r="D17" s="203"/>
      <c r="E17" s="203"/>
      <c r="F17" s="203"/>
      <c r="G17" s="207"/>
      <c r="H17" s="207"/>
      <c r="I17" s="207"/>
      <c r="J17" s="208"/>
      <c r="K17" s="22"/>
    </row>
    <row r="18" spans="1:11" s="28" customFormat="1" ht="12" customHeight="1" x14ac:dyDescent="0.2">
      <c r="A18" s="38" t="s">
        <v>68</v>
      </c>
      <c r="B18" s="22"/>
      <c r="C18" s="203">
        <v>12119.0109865422</v>
      </c>
      <c r="D18" s="203">
        <v>11369.2966883755</v>
      </c>
      <c r="E18" s="203">
        <v>9571.3806343830493</v>
      </c>
      <c r="F18" s="203">
        <v>33059.6883093008</v>
      </c>
      <c r="G18" s="207">
        <v>36.657971101115052</v>
      </c>
      <c r="H18" s="207">
        <v>34.390211371644831</v>
      </c>
      <c r="I18" s="207">
        <v>28.95181752723996</v>
      </c>
      <c r="J18" s="208">
        <v>100</v>
      </c>
      <c r="K18" s="22"/>
    </row>
    <row r="19" spans="1:11" s="28" customFormat="1" ht="12" customHeight="1" x14ac:dyDescent="0.2">
      <c r="A19" s="38" t="s">
        <v>91</v>
      </c>
      <c r="B19" s="22"/>
      <c r="C19" s="203">
        <v>2979.8240449085802</v>
      </c>
      <c r="D19" s="203">
        <v>3549.0413987806201</v>
      </c>
      <c r="E19" s="203">
        <v>1261.6430276195999</v>
      </c>
      <c r="F19" s="203">
        <v>7790.5084713088099</v>
      </c>
      <c r="G19" s="207">
        <v>38.24941665724122</v>
      </c>
      <c r="H19" s="207">
        <v>45.555966107362167</v>
      </c>
      <c r="I19" s="207">
        <v>16.194617235396489</v>
      </c>
      <c r="J19" s="208">
        <v>100</v>
      </c>
      <c r="K19" s="22"/>
    </row>
    <row r="20" spans="1:11" s="28" customFormat="1" ht="12" customHeight="1" x14ac:dyDescent="0.2">
      <c r="A20" s="38" t="s">
        <v>92</v>
      </c>
      <c r="B20" s="22"/>
      <c r="C20" s="203">
        <v>1965.83889942114</v>
      </c>
      <c r="D20" s="203">
        <v>774.40900350030302</v>
      </c>
      <c r="E20" s="203">
        <v>1191.40587727859</v>
      </c>
      <c r="F20" s="203">
        <v>3931.6537802000398</v>
      </c>
      <c r="G20" s="207">
        <v>50.000305452153007</v>
      </c>
      <c r="H20" s="207">
        <v>19.696775117897122</v>
      </c>
      <c r="I20" s="207">
        <v>30.302919429949704</v>
      </c>
      <c r="J20" s="208">
        <v>100</v>
      </c>
      <c r="K20" s="22"/>
    </row>
    <row r="21" spans="1:11" s="28" customFormat="1" ht="12" customHeight="1" x14ac:dyDescent="0.2">
      <c r="A21" s="38" t="s">
        <v>100</v>
      </c>
      <c r="B21" s="22"/>
      <c r="C21" s="203">
        <v>21410.8224434482</v>
      </c>
      <c r="D21" s="203">
        <v>5398.9224654344098</v>
      </c>
      <c r="E21" s="203">
        <v>4628.4263478995399</v>
      </c>
      <c r="F21" s="203">
        <v>31438.1712567822</v>
      </c>
      <c r="G21" s="207">
        <v>68.104541668686323</v>
      </c>
      <c r="H21" s="207">
        <v>17.173144141676794</v>
      </c>
      <c r="I21" s="207">
        <v>14.722314189636723</v>
      </c>
      <c r="J21" s="208">
        <v>100</v>
      </c>
      <c r="K21" s="22"/>
    </row>
    <row r="22" spans="1:11" s="28" customFormat="1" ht="12" customHeight="1" x14ac:dyDescent="0.2">
      <c r="A22" s="38" t="s">
        <v>101</v>
      </c>
      <c r="B22" s="22"/>
      <c r="C22" s="203">
        <v>36667.229606744098</v>
      </c>
      <c r="D22" s="203">
        <v>15217.083659382501</v>
      </c>
      <c r="E22" s="203">
        <v>6993.2382123113803</v>
      </c>
      <c r="F22" s="203">
        <v>58877.551478437999</v>
      </c>
      <c r="G22" s="207">
        <v>62.277096594569301</v>
      </c>
      <c r="H22" s="207">
        <v>25.845306534113032</v>
      </c>
      <c r="I22" s="207">
        <v>11.877596871317632</v>
      </c>
      <c r="J22" s="208">
        <v>100</v>
      </c>
      <c r="K22" s="22"/>
    </row>
    <row r="23" spans="1:11" s="28" customFormat="1" ht="12" customHeight="1" x14ac:dyDescent="0.2">
      <c r="A23" s="38" t="s">
        <v>70</v>
      </c>
      <c r="B23" s="22"/>
      <c r="C23" s="203">
        <v>14228.8629629724</v>
      </c>
      <c r="D23" s="203">
        <v>15435.1234302101</v>
      </c>
      <c r="E23" s="203">
        <v>7906.5234676362297</v>
      </c>
      <c r="F23" s="203">
        <v>37570.509860818798</v>
      </c>
      <c r="G23" s="207">
        <v>37.872424451208396</v>
      </c>
      <c r="H23" s="207">
        <v>41.083082149776587</v>
      </c>
      <c r="I23" s="207">
        <v>21.044493399014836</v>
      </c>
      <c r="J23" s="208">
        <v>100</v>
      </c>
      <c r="K23" s="22"/>
    </row>
    <row r="24" spans="1:11" s="28" customFormat="1" ht="12" customHeight="1" x14ac:dyDescent="0.2">
      <c r="A24" s="38" t="s">
        <v>102</v>
      </c>
      <c r="B24" s="22"/>
      <c r="C24" s="203">
        <v>23982.3873367702</v>
      </c>
      <c r="D24" s="203">
        <v>4819.9185171133204</v>
      </c>
      <c r="E24" s="203">
        <v>3457.4837568738899</v>
      </c>
      <c r="F24" s="203">
        <v>32259.789610757402</v>
      </c>
      <c r="G24" s="207">
        <v>74.341425118200377</v>
      </c>
      <c r="H24" s="207">
        <v>14.940948392007067</v>
      </c>
      <c r="I24" s="207">
        <v>10.717626489792579</v>
      </c>
      <c r="J24" s="208">
        <v>100</v>
      </c>
      <c r="K24" s="22"/>
    </row>
    <row r="25" spans="1:11" s="28" customFormat="1" ht="12" customHeight="1" x14ac:dyDescent="0.2">
      <c r="A25" s="38" t="s">
        <v>71</v>
      </c>
      <c r="B25" s="22"/>
      <c r="C25" s="203">
        <v>20109.320400097899</v>
      </c>
      <c r="D25" s="203">
        <v>23085.400336151401</v>
      </c>
      <c r="E25" s="203">
        <v>12146.073143854401</v>
      </c>
      <c r="F25" s="203">
        <v>55340.793880103804</v>
      </c>
      <c r="G25" s="207">
        <v>36.337245981083818</v>
      </c>
      <c r="H25" s="207">
        <v>41.714978621676572</v>
      </c>
      <c r="I25" s="207">
        <v>21.947775397239418</v>
      </c>
      <c r="J25" s="208">
        <v>100</v>
      </c>
      <c r="K25" s="22"/>
    </row>
    <row r="26" spans="1:11" s="28" customFormat="1" ht="12" customHeight="1" x14ac:dyDescent="0.2">
      <c r="A26" s="38" t="s">
        <v>72</v>
      </c>
      <c r="B26" s="22"/>
      <c r="C26" s="203">
        <v>16911.646986919401</v>
      </c>
      <c r="D26" s="203">
        <v>36093.8474542658</v>
      </c>
      <c r="E26" s="203">
        <v>12346.9429633047</v>
      </c>
      <c r="F26" s="203">
        <v>65352.437404490003</v>
      </c>
      <c r="G26" s="207">
        <v>25.877607107822264</v>
      </c>
      <c r="H26" s="207">
        <v>55.229535251864981</v>
      </c>
      <c r="I26" s="207">
        <v>18.892857640312602</v>
      </c>
      <c r="J26" s="208">
        <v>100</v>
      </c>
      <c r="K26" s="22"/>
    </row>
    <row r="27" spans="1:11" s="28" customFormat="1" ht="12" customHeight="1" x14ac:dyDescent="0.2">
      <c r="A27" s="38" t="s">
        <v>93</v>
      </c>
      <c r="B27" s="22"/>
      <c r="C27" s="203">
        <v>5758.7395916529704</v>
      </c>
      <c r="D27" s="203">
        <v>2078.59371381451</v>
      </c>
      <c r="E27" s="203">
        <v>520.41619785456601</v>
      </c>
      <c r="F27" s="203">
        <v>8357.7495033220603</v>
      </c>
      <c r="G27" s="207">
        <v>68.902993435780431</v>
      </c>
      <c r="H27" s="207">
        <v>24.870256197416602</v>
      </c>
      <c r="I27" s="207">
        <v>6.226750366802805</v>
      </c>
      <c r="J27" s="208">
        <v>100</v>
      </c>
      <c r="K27" s="22"/>
    </row>
    <row r="28" spans="1:11" s="28" customFormat="1" ht="12" customHeight="1" x14ac:dyDescent="0.2">
      <c r="A28" s="38" t="s">
        <v>103</v>
      </c>
      <c r="B28" s="22"/>
      <c r="C28" s="203">
        <v>39651.118591783801</v>
      </c>
      <c r="D28" s="203">
        <v>16475.682350613701</v>
      </c>
      <c r="E28" s="203">
        <v>7416.81689028451</v>
      </c>
      <c r="F28" s="203">
        <v>63543.617832682103</v>
      </c>
      <c r="G28" s="207">
        <v>62.399844302522887</v>
      </c>
      <c r="H28" s="207">
        <v>25.928146543365109</v>
      </c>
      <c r="I28" s="207">
        <v>11.672009154111858</v>
      </c>
      <c r="J28" s="208">
        <v>100</v>
      </c>
      <c r="K28" s="22"/>
    </row>
    <row r="29" spans="1:11" s="28" customFormat="1" ht="12" customHeight="1" x14ac:dyDescent="0.2">
      <c r="A29" s="38" t="s">
        <v>73</v>
      </c>
      <c r="B29" s="22"/>
      <c r="C29" s="203">
        <v>38366.071967110998</v>
      </c>
      <c r="D29" s="203">
        <v>13526.985246726301</v>
      </c>
      <c r="E29" s="203">
        <v>9279.6854685844391</v>
      </c>
      <c r="F29" s="203">
        <v>61172.742682421798</v>
      </c>
      <c r="G29" s="207">
        <v>62.717593301788675</v>
      </c>
      <c r="H29" s="207">
        <v>22.112765675640251</v>
      </c>
      <c r="I29" s="207">
        <v>15.169641022570971</v>
      </c>
      <c r="J29" s="208">
        <v>100</v>
      </c>
      <c r="K29" s="22"/>
    </row>
    <row r="30" spans="1:11" s="28" customFormat="1" ht="12" customHeight="1" x14ac:dyDescent="0.2">
      <c r="A30" s="38" t="s">
        <v>104</v>
      </c>
      <c r="B30" s="22"/>
      <c r="C30" s="203">
        <v>34545.925454349199</v>
      </c>
      <c r="D30" s="203">
        <v>58321.946898440299</v>
      </c>
      <c r="E30" s="203">
        <v>33649.954836091099</v>
      </c>
      <c r="F30" s="203">
        <v>126517.82718887999</v>
      </c>
      <c r="G30" s="207">
        <v>27.305183958601475</v>
      </c>
      <c r="H30" s="207">
        <v>46.09780945049804</v>
      </c>
      <c r="I30" s="207">
        <v>26.597006590900961</v>
      </c>
      <c r="J30" s="208">
        <v>100</v>
      </c>
      <c r="K30" s="22"/>
    </row>
    <row r="31" spans="1:11" s="28" customFormat="1" ht="12" customHeight="1" x14ac:dyDescent="0.2">
      <c r="A31" s="38" t="s">
        <v>69</v>
      </c>
      <c r="B31" s="22"/>
      <c r="C31" s="203">
        <v>39613.464447052298</v>
      </c>
      <c r="D31" s="203">
        <v>17635.248989891301</v>
      </c>
      <c r="E31" s="203">
        <v>12066.0696102811</v>
      </c>
      <c r="F31" s="203">
        <v>69314.783047224802</v>
      </c>
      <c r="G31" s="207">
        <v>57.150095124821036</v>
      </c>
      <c r="H31" s="207">
        <v>25.442262407250478</v>
      </c>
      <c r="I31" s="207">
        <v>17.407642467928341</v>
      </c>
      <c r="J31" s="208">
        <v>100</v>
      </c>
      <c r="K31" s="22"/>
    </row>
    <row r="32" spans="1:11" s="28" customFormat="1" ht="12" customHeight="1" x14ac:dyDescent="0.2">
      <c r="A32" s="38" t="s">
        <v>105</v>
      </c>
      <c r="B32" s="22"/>
      <c r="C32" s="203">
        <v>42429.893577325602</v>
      </c>
      <c r="D32" s="203">
        <v>22385.8645925237</v>
      </c>
      <c r="E32" s="203">
        <v>13031.529788460201</v>
      </c>
      <c r="F32" s="203">
        <v>77847.287958309695</v>
      </c>
      <c r="G32" s="207">
        <v>54.504009953498297</v>
      </c>
      <c r="H32" s="207">
        <v>28.756126487684732</v>
      </c>
      <c r="I32" s="207">
        <v>16.739863558816719</v>
      </c>
      <c r="J32" s="208">
        <v>100</v>
      </c>
      <c r="K32" s="22"/>
    </row>
    <row r="33" spans="1:11" s="28" customFormat="1" ht="12" customHeight="1" x14ac:dyDescent="0.2">
      <c r="A33" s="38" t="s">
        <v>74</v>
      </c>
      <c r="B33" s="22"/>
      <c r="C33" s="203">
        <v>9187.5142719335308</v>
      </c>
      <c r="D33" s="203">
        <v>3809.21142114336</v>
      </c>
      <c r="E33" s="203">
        <v>1994.1204281533401</v>
      </c>
      <c r="F33" s="203">
        <v>14990.846121230201</v>
      </c>
      <c r="G33" s="207">
        <v>61.287496367013418</v>
      </c>
      <c r="H33" s="207">
        <v>25.410249630597654</v>
      </c>
      <c r="I33" s="207">
        <v>13.30225400238913</v>
      </c>
      <c r="J33" s="208">
        <v>100</v>
      </c>
      <c r="K33" s="22"/>
    </row>
    <row r="34" spans="1:11" s="28" customFormat="1" ht="12" customHeight="1" x14ac:dyDescent="0.2">
      <c r="A34" s="38" t="s">
        <v>106</v>
      </c>
      <c r="B34" s="22"/>
      <c r="C34" s="203">
        <v>14592.3952693305</v>
      </c>
      <c r="D34" s="203">
        <v>4813.0316012850699</v>
      </c>
      <c r="E34" s="203">
        <v>3908.14294778563</v>
      </c>
      <c r="F34" s="203">
        <v>23313.5698184012</v>
      </c>
      <c r="G34" s="207">
        <v>62.591852654898219</v>
      </c>
      <c r="H34" s="207">
        <v>20.644764567484579</v>
      </c>
      <c r="I34" s="207">
        <v>16.76338277761721</v>
      </c>
      <c r="J34" s="208">
        <v>100</v>
      </c>
      <c r="K34" s="22"/>
    </row>
    <row r="35" spans="1:11" s="28" customFormat="1" ht="12" customHeight="1" x14ac:dyDescent="0.2">
      <c r="A35" s="38" t="s">
        <v>107</v>
      </c>
      <c r="B35" s="22"/>
      <c r="C35" s="203">
        <v>1652.96581572029</v>
      </c>
      <c r="D35" s="203"/>
      <c r="E35" s="203"/>
      <c r="F35" s="203">
        <v>1652.96581572029</v>
      </c>
      <c r="G35" s="207">
        <v>100</v>
      </c>
      <c r="H35" s="207"/>
      <c r="I35" s="207"/>
      <c r="J35" s="208">
        <v>100</v>
      </c>
      <c r="K35" s="22"/>
    </row>
    <row r="36" spans="1:11" s="28" customFormat="1" ht="12" customHeight="1" x14ac:dyDescent="0.2">
      <c r="A36" s="38" t="s">
        <v>94</v>
      </c>
      <c r="B36" s="22"/>
      <c r="C36" s="203">
        <v>44822.838660867703</v>
      </c>
      <c r="D36" s="203">
        <v>12632.9162239376</v>
      </c>
      <c r="E36" s="203">
        <v>4607.70420382882</v>
      </c>
      <c r="F36" s="203">
        <v>62063.459088634103</v>
      </c>
      <c r="G36" s="207">
        <v>72.220980459460506</v>
      </c>
      <c r="H36" s="207">
        <v>20.354837467077484</v>
      </c>
      <c r="I36" s="207">
        <v>7.4241820734620392</v>
      </c>
      <c r="J36" s="208">
        <v>100</v>
      </c>
      <c r="K36" s="22"/>
    </row>
    <row r="37" spans="1:11" s="138" customFormat="1" ht="12" customHeight="1" x14ac:dyDescent="0.2">
      <c r="A37" s="136" t="s">
        <v>5</v>
      </c>
      <c r="B37" s="26"/>
      <c r="C37" s="204">
        <v>421365.42903073347</v>
      </c>
      <c r="D37" s="204">
        <v>267422.52399158978</v>
      </c>
      <c r="E37" s="204">
        <v>145977.55780248513</v>
      </c>
      <c r="F37" s="204">
        <v>834765.51082480862</v>
      </c>
      <c r="G37" s="209">
        <v>50.477100882425532</v>
      </c>
      <c r="H37" s="209">
        <v>32.035646001636678</v>
      </c>
      <c r="I37" s="209">
        <v>17.487253115937762</v>
      </c>
      <c r="J37" s="210">
        <v>100</v>
      </c>
      <c r="K37" s="26"/>
    </row>
    <row r="38" spans="1:11" s="28" customFormat="1" ht="4.5" customHeight="1" x14ac:dyDescent="0.2">
      <c r="A38" s="71"/>
      <c r="B38" s="65"/>
      <c r="C38" s="68"/>
      <c r="D38" s="68"/>
      <c r="E38" s="68"/>
      <c r="F38" s="68"/>
      <c r="G38" s="68"/>
      <c r="H38" s="68"/>
      <c r="I38" s="68"/>
      <c r="J38" s="69"/>
      <c r="K38" s="22"/>
    </row>
    <row r="39" spans="1:11" s="28" customFormat="1" ht="5.0999999999999996" customHeight="1" x14ac:dyDescent="0.2">
      <c r="B39" s="39"/>
      <c r="C39" s="23"/>
      <c r="D39" s="23"/>
      <c r="E39" s="23"/>
      <c r="F39" s="23"/>
      <c r="K39" s="22"/>
    </row>
    <row r="40" spans="1:11" s="45" customFormat="1" ht="9" customHeight="1" x14ac:dyDescent="0.2">
      <c r="A40" s="44" t="s">
        <v>87</v>
      </c>
      <c r="K40" s="47"/>
    </row>
    <row r="41" spans="1:11" s="6" customFormat="1" x14ac:dyDescent="0.25">
      <c r="A41" s="225"/>
    </row>
    <row r="42" spans="1:11" x14ac:dyDescent="0.25">
      <c r="A42" s="225"/>
    </row>
    <row r="43" spans="1:11" x14ac:dyDescent="0.25">
      <c r="A43" s="225"/>
    </row>
    <row r="44" spans="1:11" x14ac:dyDescent="0.25">
      <c r="A44" s="225"/>
    </row>
    <row r="45" spans="1:11" x14ac:dyDescent="0.25">
      <c r="A45" s="225"/>
    </row>
    <row r="46" spans="1:11" x14ac:dyDescent="0.25">
      <c r="A46" s="225"/>
    </row>
    <row r="47" spans="1:11" x14ac:dyDescent="0.25">
      <c r="A47" s="226"/>
    </row>
    <row r="48" spans="1:11" x14ac:dyDescent="0.25">
      <c r="A48" s="225"/>
    </row>
  </sheetData>
  <mergeCells count="5">
    <mergeCell ref="C13:F13"/>
    <mergeCell ref="G13:J13"/>
    <mergeCell ref="A9:B14"/>
    <mergeCell ref="C8:F8"/>
    <mergeCell ref="A7:J7"/>
  </mergeCells>
  <phoneticPr fontId="5" type="noConversion"/>
  <hyperlinks>
    <hyperlink ref="J1" location="B!A1" display="Terug naar inhoud" xr:uid="{00000000-0004-0000-0B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8"/>
  <sheetViews>
    <sheetView showGridLines="0" zoomScaleNormal="100" workbookViewId="0"/>
  </sheetViews>
  <sheetFormatPr baseColWidth="10" defaultColWidth="11.44140625" defaultRowHeight="13.2" x14ac:dyDescent="0.25"/>
  <cols>
    <col min="1" max="1" width="36.109375" style="3" customWidth="1"/>
    <col min="2" max="9" width="11.33203125" style="3" customWidth="1"/>
    <col min="10" max="16384" width="11.44140625" style="3"/>
  </cols>
  <sheetData>
    <row r="1" spans="1:9" s="6" customFormat="1" ht="24" customHeight="1" x14ac:dyDescent="0.4">
      <c r="A1" s="16" t="s">
        <v>61</v>
      </c>
      <c r="I1" s="36" t="s">
        <v>26</v>
      </c>
    </row>
    <row r="2" spans="1:9" s="6" customFormat="1" ht="4.5" customHeight="1" x14ac:dyDescent="0.3">
      <c r="A2" s="1"/>
      <c r="I2" s="1"/>
    </row>
    <row r="3" spans="1:9" s="6" customFormat="1" ht="15.6" x14ac:dyDescent="0.3">
      <c r="A3" s="17" t="s">
        <v>51</v>
      </c>
      <c r="I3" s="17"/>
    </row>
    <row r="4" spans="1:9" s="6" customFormat="1" ht="4.5" customHeight="1" x14ac:dyDescent="0.3">
      <c r="A4" s="17"/>
      <c r="I4" s="17"/>
    </row>
    <row r="5" spans="1:9" s="6" customFormat="1" x14ac:dyDescent="0.25"/>
    <row r="6" spans="1:9" s="6" customFormat="1" ht="4.5" customHeight="1" x14ac:dyDescent="0.25"/>
    <row r="7" spans="1:9" s="6" customFormat="1" ht="19.5" customHeight="1" x14ac:dyDescent="0.25">
      <c r="A7" s="34" t="s">
        <v>128</v>
      </c>
      <c r="B7" s="35"/>
      <c r="C7" s="35"/>
      <c r="D7" s="35"/>
      <c r="E7" s="35"/>
      <c r="F7" s="35"/>
      <c r="G7" s="35"/>
      <c r="H7" s="35"/>
      <c r="I7" s="35"/>
    </row>
    <row r="8" spans="1:9" ht="4.5" customHeight="1" x14ac:dyDescent="0.25">
      <c r="A8" s="6"/>
      <c r="B8" s="263"/>
      <c r="C8" s="264"/>
      <c r="D8" s="264"/>
      <c r="E8" s="265"/>
    </row>
    <row r="9" spans="1:9" ht="4.5" customHeight="1" x14ac:dyDescent="0.25">
      <c r="A9" s="171"/>
      <c r="B9" s="73"/>
      <c r="C9" s="74"/>
      <c r="D9" s="74"/>
      <c r="E9" s="75"/>
      <c r="F9" s="73"/>
      <c r="G9" s="74"/>
      <c r="H9" s="74"/>
      <c r="I9" s="75"/>
    </row>
    <row r="10" spans="1:9" s="9" customFormat="1" ht="24" x14ac:dyDescent="0.25">
      <c r="A10" s="172"/>
      <c r="B10" s="91" t="s">
        <v>62</v>
      </c>
      <c r="C10" s="91" t="s">
        <v>27</v>
      </c>
      <c r="D10" s="91" t="s">
        <v>63</v>
      </c>
      <c r="E10" s="104" t="s">
        <v>5</v>
      </c>
      <c r="F10" s="91" t="s">
        <v>62</v>
      </c>
      <c r="G10" s="91" t="s">
        <v>27</v>
      </c>
      <c r="H10" s="91" t="s">
        <v>63</v>
      </c>
      <c r="I10" s="104" t="s">
        <v>5</v>
      </c>
    </row>
    <row r="11" spans="1:9" s="9" customFormat="1" ht="4.5" customHeight="1" x14ac:dyDescent="0.25">
      <c r="A11" s="172"/>
      <c r="B11" s="95"/>
      <c r="C11" s="76"/>
      <c r="D11" s="76"/>
      <c r="E11" s="145"/>
      <c r="F11" s="76"/>
      <c r="G11" s="76"/>
      <c r="H11" s="76"/>
      <c r="I11" s="77"/>
    </row>
    <row r="12" spans="1:9" ht="4.5" customHeight="1" x14ac:dyDescent="0.25">
      <c r="A12" s="172"/>
      <c r="B12" s="267" t="s">
        <v>75</v>
      </c>
      <c r="C12" s="268"/>
      <c r="D12" s="268"/>
      <c r="E12" s="269"/>
      <c r="F12" s="267" t="s">
        <v>76</v>
      </c>
      <c r="G12" s="268"/>
      <c r="H12" s="268"/>
      <c r="I12" s="268"/>
    </row>
    <row r="13" spans="1:9" ht="12" customHeight="1" x14ac:dyDescent="0.25">
      <c r="A13" s="172"/>
      <c r="B13" s="260"/>
      <c r="C13" s="261"/>
      <c r="D13" s="261"/>
      <c r="E13" s="262"/>
      <c r="F13" s="260"/>
      <c r="G13" s="261"/>
      <c r="H13" s="261"/>
      <c r="I13" s="261"/>
    </row>
    <row r="14" spans="1:9" ht="4.5" customHeight="1" x14ac:dyDescent="0.25">
      <c r="A14" s="173"/>
      <c r="B14" s="270"/>
      <c r="C14" s="271"/>
      <c r="D14" s="271"/>
      <c r="E14" s="272"/>
      <c r="F14" s="270"/>
      <c r="G14" s="271"/>
      <c r="H14" s="271"/>
      <c r="I14" s="271"/>
    </row>
    <row r="15" spans="1:9" ht="4.5" customHeight="1" x14ac:dyDescent="0.25">
      <c r="A15" s="37"/>
      <c r="B15" s="78"/>
      <c r="C15" s="78"/>
      <c r="D15" s="78"/>
      <c r="E15" s="79"/>
      <c r="F15" s="79"/>
      <c r="G15" s="79"/>
      <c r="H15" s="79"/>
      <c r="I15" s="170"/>
    </row>
    <row r="16" spans="1:9" s="28" customFormat="1" ht="12" customHeight="1" x14ac:dyDescent="0.2">
      <c r="A16" s="38" t="s">
        <v>99</v>
      </c>
      <c r="B16" s="62">
        <v>145.500319260938</v>
      </c>
      <c r="C16" s="62">
        <v>0</v>
      </c>
      <c r="D16" s="62">
        <v>224.0573965215477</v>
      </c>
      <c r="E16" s="62">
        <v>369.55771578248573</v>
      </c>
      <c r="F16" s="82">
        <v>39.371473804264063</v>
      </c>
      <c r="G16" s="82">
        <v>0</v>
      </c>
      <c r="H16" s="82">
        <v>60.62852619573593</v>
      </c>
      <c r="I16" s="83">
        <v>100</v>
      </c>
    </row>
    <row r="17" spans="1:9" s="28" customFormat="1" ht="12" customHeight="1" x14ac:dyDescent="0.2">
      <c r="A17" s="38" t="s">
        <v>90</v>
      </c>
      <c r="B17" s="62"/>
      <c r="C17" s="62"/>
      <c r="D17" s="62"/>
      <c r="E17" s="62"/>
      <c r="F17" s="82"/>
      <c r="G17" s="82"/>
      <c r="H17" s="82"/>
      <c r="I17" s="83"/>
    </row>
    <row r="18" spans="1:9" s="28" customFormat="1" ht="12" customHeight="1" x14ac:dyDescent="0.2">
      <c r="A18" s="38" t="s">
        <v>68</v>
      </c>
      <c r="B18" s="62">
        <v>5761.4955064239693</v>
      </c>
      <c r="C18" s="62">
        <v>10601.289670464274</v>
      </c>
      <c r="D18" s="62">
        <v>16696.903132412477</v>
      </c>
      <c r="E18" s="62">
        <v>33059.68830930072</v>
      </c>
      <c r="F18" s="82">
        <v>17.427555434039231</v>
      </c>
      <c r="G18" s="82">
        <v>32.067119239844132</v>
      </c>
      <c r="H18" s="82">
        <v>50.505325326116633</v>
      </c>
      <c r="I18" s="83">
        <v>100</v>
      </c>
    </row>
    <row r="19" spans="1:9" s="28" customFormat="1" ht="12" customHeight="1" x14ac:dyDescent="0.2">
      <c r="A19" s="38" t="s">
        <v>91</v>
      </c>
      <c r="B19" s="62">
        <v>94.542455735239201</v>
      </c>
      <c r="C19" s="62">
        <v>2894.316022688884</v>
      </c>
      <c r="D19" s="62">
        <v>4801.6499928846733</v>
      </c>
      <c r="E19" s="62">
        <v>7790.5084713087963</v>
      </c>
      <c r="F19" s="82">
        <v>1.2135595010701039</v>
      </c>
      <c r="G19" s="82">
        <v>37.151824343021893</v>
      </c>
      <c r="H19" s="82">
        <v>61.634616155908006</v>
      </c>
      <c r="I19" s="83">
        <v>100</v>
      </c>
    </row>
    <row r="20" spans="1:9" s="28" customFormat="1" ht="12" customHeight="1" x14ac:dyDescent="0.2">
      <c r="A20" s="38" t="s">
        <v>92</v>
      </c>
      <c r="B20" s="62">
        <v>794.83562566334399</v>
      </c>
      <c r="C20" s="62">
        <v>2162.2385519375598</v>
      </c>
      <c r="D20" s="62">
        <v>974.57960259913295</v>
      </c>
      <c r="E20" s="62">
        <v>3931.6537802000366</v>
      </c>
      <c r="F20" s="82">
        <v>20.216317867716825</v>
      </c>
      <c r="G20" s="82">
        <v>54.99564999407319</v>
      </c>
      <c r="H20" s="82">
        <v>24.788032138209985</v>
      </c>
      <c r="I20" s="83">
        <v>100</v>
      </c>
    </row>
    <row r="21" spans="1:9" s="28" customFormat="1" ht="12" customHeight="1" x14ac:dyDescent="0.2">
      <c r="A21" s="38" t="s">
        <v>100</v>
      </c>
      <c r="B21" s="62">
        <v>9967.6032484213392</v>
      </c>
      <c r="C21" s="62">
        <v>13096.366048546401</v>
      </c>
      <c r="D21" s="62">
        <v>8374.2019598143688</v>
      </c>
      <c r="E21" s="62">
        <v>31438.171256782109</v>
      </c>
      <c r="F21" s="82">
        <v>31.705416854585788</v>
      </c>
      <c r="G21" s="82">
        <v>41.657531354407709</v>
      </c>
      <c r="H21" s="82">
        <v>26.637051791006499</v>
      </c>
      <c r="I21" s="83">
        <v>100</v>
      </c>
    </row>
    <row r="22" spans="1:9" s="28" customFormat="1" ht="12" customHeight="1" x14ac:dyDescent="0.2">
      <c r="A22" s="38" t="s">
        <v>101</v>
      </c>
      <c r="B22" s="62">
        <v>10292.153268778289</v>
      </c>
      <c r="C22" s="62">
        <v>25287.460619190431</v>
      </c>
      <c r="D22" s="62">
        <v>23297.937590469224</v>
      </c>
      <c r="E22" s="62">
        <v>58877.551478437948</v>
      </c>
      <c r="F22" s="82">
        <v>17.480606802318309</v>
      </c>
      <c r="G22" s="82">
        <v>42.949239539030707</v>
      </c>
      <c r="H22" s="82">
        <v>39.570153658650973</v>
      </c>
      <c r="I22" s="83">
        <v>100</v>
      </c>
    </row>
    <row r="23" spans="1:9" s="28" customFormat="1" ht="12" customHeight="1" x14ac:dyDescent="0.2">
      <c r="A23" s="38" t="s">
        <v>70</v>
      </c>
      <c r="B23" s="62">
        <v>7867.8274588589002</v>
      </c>
      <c r="C23" s="62">
        <v>13770.995545100806</v>
      </c>
      <c r="D23" s="62">
        <v>15931.68685685904</v>
      </c>
      <c r="E23" s="62">
        <v>37570.509860818747</v>
      </c>
      <c r="F23" s="82">
        <v>20.941497701270329</v>
      </c>
      <c r="G23" s="82">
        <v>36.653736124731701</v>
      </c>
      <c r="H23" s="82">
        <v>42.40476617399797</v>
      </c>
      <c r="I23" s="83">
        <v>100</v>
      </c>
    </row>
    <row r="24" spans="1:9" s="28" customFormat="1" ht="12" customHeight="1" x14ac:dyDescent="0.2">
      <c r="A24" s="38" t="s">
        <v>102</v>
      </c>
      <c r="B24" s="62">
        <v>7810.2306208763093</v>
      </c>
      <c r="C24" s="62">
        <v>14959.435033395561</v>
      </c>
      <c r="D24" s="62">
        <v>9490.1239564855532</v>
      </c>
      <c r="E24" s="62">
        <v>32259.789610757423</v>
      </c>
      <c r="F24" s="82">
        <v>24.2104202014755</v>
      </c>
      <c r="G24" s="82">
        <v>46.371768737162355</v>
      </c>
      <c r="H24" s="82">
        <v>29.417811061362144</v>
      </c>
      <c r="I24" s="83">
        <v>100</v>
      </c>
    </row>
    <row r="25" spans="1:9" s="28" customFormat="1" ht="12" customHeight="1" x14ac:dyDescent="0.2">
      <c r="A25" s="38" t="s">
        <v>71</v>
      </c>
      <c r="B25" s="62">
        <v>853.26827847317304</v>
      </c>
      <c r="C25" s="62">
        <v>8809.807749501364</v>
      </c>
      <c r="D25" s="62">
        <v>45677.717852129244</v>
      </c>
      <c r="E25" s="62">
        <v>55340.793880103782</v>
      </c>
      <c r="F25" s="82">
        <v>1.5418432202504806</v>
      </c>
      <c r="G25" s="82">
        <v>15.919192934940316</v>
      </c>
      <c r="H25" s="82">
        <v>82.538963844809203</v>
      </c>
      <c r="I25" s="83">
        <v>100</v>
      </c>
    </row>
    <row r="26" spans="1:9" s="28" customFormat="1" ht="12" customHeight="1" x14ac:dyDescent="0.2">
      <c r="A26" s="38" t="s">
        <v>72</v>
      </c>
      <c r="B26" s="62">
        <v>690.10990649305381</v>
      </c>
      <c r="C26" s="62">
        <v>11752.627561668183</v>
      </c>
      <c r="D26" s="62">
        <v>52909.699936328674</v>
      </c>
      <c r="E26" s="62">
        <v>65352.437404489909</v>
      </c>
      <c r="F26" s="82">
        <v>1.0559818943273891</v>
      </c>
      <c r="G26" s="82">
        <v>17.98345712636074</v>
      </c>
      <c r="H26" s="82">
        <v>80.960560979311865</v>
      </c>
      <c r="I26" s="83">
        <v>100</v>
      </c>
    </row>
    <row r="27" spans="1:9" s="28" customFormat="1" ht="12" customHeight="1" x14ac:dyDescent="0.2">
      <c r="A27" s="38" t="s">
        <v>93</v>
      </c>
      <c r="B27" s="62">
        <v>1050.3746857359779</v>
      </c>
      <c r="C27" s="62">
        <v>1831.3399502354</v>
      </c>
      <c r="D27" s="62">
        <v>5476.034867350666</v>
      </c>
      <c r="E27" s="62">
        <v>8357.7495033220439</v>
      </c>
      <c r="F27" s="82">
        <v>12.567673693958813</v>
      </c>
      <c r="G27" s="82">
        <v>21.911878903614877</v>
      </c>
      <c r="H27" s="82">
        <v>65.520447402426313</v>
      </c>
      <c r="I27" s="83">
        <v>100</v>
      </c>
    </row>
    <row r="28" spans="1:9" s="28" customFormat="1" ht="12" customHeight="1" x14ac:dyDescent="0.2">
      <c r="A28" s="38" t="s">
        <v>103</v>
      </c>
      <c r="B28" s="62">
        <v>1293.091128528599</v>
      </c>
      <c r="C28" s="62">
        <v>6068.4671071273269</v>
      </c>
      <c r="D28" s="62">
        <v>56182.059597026135</v>
      </c>
      <c r="E28" s="62">
        <v>63543.617832682059</v>
      </c>
      <c r="F28" s="82">
        <v>2.0349661738389884</v>
      </c>
      <c r="G28" s="82">
        <v>9.5500812105258568</v>
      </c>
      <c r="H28" s="82">
        <v>88.414952615635158</v>
      </c>
      <c r="I28" s="83">
        <v>100</v>
      </c>
    </row>
    <row r="29" spans="1:9" s="28" customFormat="1" ht="12" customHeight="1" x14ac:dyDescent="0.2">
      <c r="A29" s="38" t="s">
        <v>73</v>
      </c>
      <c r="B29" s="62">
        <v>16924.627638241422</v>
      </c>
      <c r="C29" s="62">
        <v>21432.915518864942</v>
      </c>
      <c r="D29" s="62">
        <v>22815.199525315358</v>
      </c>
      <c r="E29" s="62">
        <v>61172.742682421725</v>
      </c>
      <c r="F29" s="82">
        <v>27.666942654681385</v>
      </c>
      <c r="G29" s="82">
        <v>35.036708473468188</v>
      </c>
      <c r="H29" s="82">
        <v>37.296348871850427</v>
      </c>
      <c r="I29" s="83">
        <v>100</v>
      </c>
    </row>
    <row r="30" spans="1:9" s="28" customFormat="1" ht="12" customHeight="1" x14ac:dyDescent="0.2">
      <c r="A30" s="38" t="s">
        <v>104</v>
      </c>
      <c r="B30" s="62">
        <v>7410.9579502060697</v>
      </c>
      <c r="C30" s="62">
        <v>35276.618842069212</v>
      </c>
      <c r="D30" s="62">
        <v>83830.250396605436</v>
      </c>
      <c r="E30" s="62">
        <v>126517.82718888072</v>
      </c>
      <c r="F30" s="82">
        <v>5.8576392867877178</v>
      </c>
      <c r="G30" s="82">
        <v>27.882725799111391</v>
      </c>
      <c r="H30" s="82">
        <v>66.259634914100886</v>
      </c>
      <c r="I30" s="83">
        <v>100</v>
      </c>
    </row>
    <row r="31" spans="1:9" s="28" customFormat="1" ht="12" customHeight="1" x14ac:dyDescent="0.2">
      <c r="A31" s="38" t="s">
        <v>69</v>
      </c>
      <c r="B31" s="62">
        <v>3821.1703157439119</v>
      </c>
      <c r="C31" s="62">
        <v>5939.0135931549012</v>
      </c>
      <c r="D31" s="62">
        <v>59554.599138326048</v>
      </c>
      <c r="E31" s="62">
        <v>69314.783047224861</v>
      </c>
      <c r="F31" s="82">
        <v>5.5127782959956901</v>
      </c>
      <c r="G31" s="82">
        <v>8.5681774248771596</v>
      </c>
      <c r="H31" s="82">
        <v>85.919044279127149</v>
      </c>
      <c r="I31" s="83">
        <v>100</v>
      </c>
    </row>
    <row r="32" spans="1:9" s="28" customFormat="1" ht="12" customHeight="1" x14ac:dyDescent="0.2">
      <c r="A32" s="38" t="s">
        <v>105</v>
      </c>
      <c r="B32" s="62">
        <v>6037.49754807101</v>
      </c>
      <c r="C32" s="62">
        <v>17554.153541545402</v>
      </c>
      <c r="D32" s="62">
        <v>54255.636868693204</v>
      </c>
      <c r="E32" s="62">
        <v>77847.287958309607</v>
      </c>
      <c r="F32" s="82">
        <v>7.7555656804696085</v>
      </c>
      <c r="G32" s="82">
        <v>22.549473465210973</v>
      </c>
      <c r="H32" s="82">
        <v>69.694960854319433</v>
      </c>
      <c r="I32" s="83">
        <v>100</v>
      </c>
    </row>
    <row r="33" spans="1:13" s="28" customFormat="1" ht="12" customHeight="1" x14ac:dyDescent="0.2">
      <c r="A33" s="38" t="s">
        <v>74</v>
      </c>
      <c r="B33" s="62">
        <v>652.99697081752299</v>
      </c>
      <c r="C33" s="62">
        <v>6473.6390110715911</v>
      </c>
      <c r="D33" s="62">
        <v>7864.210139341104</v>
      </c>
      <c r="E33" s="62">
        <v>14990.846121230217</v>
      </c>
      <c r="F33" s="82">
        <v>4.3559714077295535</v>
      </c>
      <c r="G33" s="82">
        <v>43.183946781386446</v>
      </c>
      <c r="H33" s="82">
        <v>52.460081810884006</v>
      </c>
      <c r="I33" s="83">
        <v>100</v>
      </c>
    </row>
    <row r="34" spans="1:13" s="28" customFormat="1" ht="12" customHeight="1" x14ac:dyDescent="0.2">
      <c r="A34" s="38" t="s">
        <v>106</v>
      </c>
      <c r="B34" s="62">
        <v>1178.65276616098</v>
      </c>
      <c r="C34" s="62">
        <v>6238.4924763835934</v>
      </c>
      <c r="D34" s="62">
        <v>15896.424575856681</v>
      </c>
      <c r="E34" s="62">
        <v>23313.569818401254</v>
      </c>
      <c r="F34" s="82">
        <v>5.0556511737240548</v>
      </c>
      <c r="G34" s="82">
        <v>26.759061460675966</v>
      </c>
      <c r="H34" s="82">
        <v>68.185287365599976</v>
      </c>
      <c r="I34" s="83">
        <v>100</v>
      </c>
    </row>
    <row r="35" spans="1:13" s="28" customFormat="1" ht="12" customHeight="1" x14ac:dyDescent="0.2">
      <c r="A35" s="38" t="s">
        <v>107</v>
      </c>
      <c r="B35" s="62">
        <v>979.62571871783496</v>
      </c>
      <c r="C35" s="62">
        <v>501.88594942171699</v>
      </c>
      <c r="D35" s="62">
        <v>171.45414758073969</v>
      </c>
      <c r="E35" s="62">
        <v>1652.9658157202916</v>
      </c>
      <c r="F35" s="82">
        <v>59.264729457877877</v>
      </c>
      <c r="G35" s="82">
        <v>30.362754307959879</v>
      </c>
      <c r="H35" s="82">
        <v>10.37251623416225</v>
      </c>
      <c r="I35" s="83">
        <v>100</v>
      </c>
    </row>
    <row r="36" spans="1:13" s="28" customFormat="1" ht="12" customHeight="1" x14ac:dyDescent="0.2">
      <c r="A36" s="38" t="s">
        <v>94</v>
      </c>
      <c r="B36" s="62">
        <v>1142.9898244673241</v>
      </c>
      <c r="C36" s="62">
        <v>3525.3042034488099</v>
      </c>
      <c r="D36" s="62">
        <v>57395.165060717984</v>
      </c>
      <c r="E36" s="62">
        <v>62063.459088634118</v>
      </c>
      <c r="F36" s="82">
        <v>1.8416469872151287</v>
      </c>
      <c r="G36" s="82">
        <v>5.6801606858783842</v>
      </c>
      <c r="H36" s="82">
        <v>92.478192326906481</v>
      </c>
      <c r="I36" s="83">
        <v>100</v>
      </c>
    </row>
    <row r="37" spans="1:13" s="138" customFormat="1" ht="12" customHeight="1" x14ac:dyDescent="0.2">
      <c r="A37" s="136" t="s">
        <v>5</v>
      </c>
      <c r="B37" s="137">
        <v>84769.55123567523</v>
      </c>
      <c r="C37" s="137">
        <v>208176.36699581635</v>
      </c>
      <c r="D37" s="137">
        <v>541819.59259331727</v>
      </c>
      <c r="E37" s="137">
        <v>834765.51082480885</v>
      </c>
      <c r="F37" s="139">
        <v>10.154893815859351</v>
      </c>
      <c r="G37" s="139">
        <v>24.938304745020311</v>
      </c>
      <c r="H37" s="139">
        <v>64.906801439120343</v>
      </c>
      <c r="I37" s="140">
        <v>100</v>
      </c>
      <c r="J37" s="224"/>
      <c r="K37" s="224"/>
      <c r="L37" s="224"/>
      <c r="M37" s="224"/>
    </row>
    <row r="38" spans="1:13" s="28" customFormat="1" ht="4.5" customHeight="1" x14ac:dyDescent="0.2">
      <c r="A38" s="71"/>
      <c r="B38" s="68"/>
      <c r="C38" s="68"/>
      <c r="D38" s="68"/>
      <c r="E38" s="68"/>
      <c r="F38" s="68"/>
      <c r="G38" s="68"/>
      <c r="H38" s="68"/>
      <c r="I38" s="69"/>
    </row>
    <row r="39" spans="1:13" s="28" customFormat="1" ht="5.0999999999999996" customHeight="1" x14ac:dyDescent="0.2">
      <c r="B39" s="23"/>
      <c r="C39" s="23"/>
      <c r="D39" s="23"/>
      <c r="E39" s="23"/>
    </row>
    <row r="40" spans="1:13" s="45" customFormat="1" ht="9" customHeight="1" x14ac:dyDescent="0.2">
      <c r="A40" s="44" t="s">
        <v>86</v>
      </c>
    </row>
    <row r="41" spans="1:13" s="6" customFormat="1" ht="13.5" customHeight="1" x14ac:dyDescent="0.25">
      <c r="A41" s="225"/>
      <c r="B41" s="33"/>
      <c r="C41" s="33"/>
      <c r="D41" s="33"/>
      <c r="E41" s="33"/>
    </row>
    <row r="42" spans="1:13" s="6" customFormat="1" x14ac:dyDescent="0.25">
      <c r="A42" s="225"/>
    </row>
    <row r="43" spans="1:13" s="6" customFormat="1" x14ac:dyDescent="0.25">
      <c r="A43" s="225"/>
    </row>
    <row r="44" spans="1:13" x14ac:dyDescent="0.25">
      <c r="A44" s="225"/>
    </row>
    <row r="45" spans="1:13" x14ac:dyDescent="0.25">
      <c r="A45" s="225"/>
    </row>
    <row r="46" spans="1:13" x14ac:dyDescent="0.25">
      <c r="A46" s="225"/>
    </row>
    <row r="47" spans="1:13" x14ac:dyDescent="0.25">
      <c r="A47" s="226"/>
    </row>
    <row r="48" spans="1:13" x14ac:dyDescent="0.25">
      <c r="A48" s="225"/>
    </row>
  </sheetData>
  <mergeCells count="3">
    <mergeCell ref="B8:E8"/>
    <mergeCell ref="B12:E14"/>
    <mergeCell ref="F12:I14"/>
  </mergeCells>
  <phoneticPr fontId="5" type="noConversion"/>
  <hyperlinks>
    <hyperlink ref="I1" location="B!A1" display="Terug naar inhoud" xr:uid="{00000000-0004-0000-0C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2"/>
  <sheetViews>
    <sheetView showGridLines="0" zoomScaleNormal="100" workbookViewId="0"/>
  </sheetViews>
  <sheetFormatPr baseColWidth="10" defaultColWidth="9.109375" defaultRowHeight="13.2" x14ac:dyDescent="0.25"/>
  <cols>
    <col min="1" max="1" width="20.6640625" style="6" customWidth="1"/>
    <col min="2" max="2" width="10.6640625" style="6" customWidth="1"/>
    <col min="3" max="6" width="16.109375" style="6" customWidth="1"/>
    <col min="7" max="9" width="10.6640625" style="6" customWidth="1"/>
    <col min="10" max="10" width="12.6640625" style="6" customWidth="1"/>
    <col min="11" max="14" width="9.33203125" style="6" customWidth="1"/>
    <col min="15" max="15" width="10.44140625" style="6" customWidth="1"/>
    <col min="16" max="16" width="17.33203125" style="6" customWidth="1"/>
    <col min="17" max="17" width="9.109375" style="6" customWidth="1"/>
    <col min="18" max="21" width="12" style="6" customWidth="1"/>
    <col min="22" max="16384" width="9.109375" style="6"/>
  </cols>
  <sheetData>
    <row r="1" spans="1:22" ht="24" customHeight="1" x14ac:dyDescent="0.4">
      <c r="A1" s="16" t="s">
        <v>61</v>
      </c>
      <c r="P1" s="16"/>
    </row>
    <row r="2" spans="1:22" ht="4.5" customHeight="1" x14ac:dyDescent="0.3">
      <c r="A2" s="1"/>
      <c r="P2" s="1"/>
    </row>
    <row r="3" spans="1:22" ht="15.75" customHeight="1" x14ac:dyDescent="0.3">
      <c r="A3" s="17" t="s">
        <v>50</v>
      </c>
      <c r="F3" s="36" t="s">
        <v>26</v>
      </c>
      <c r="P3" s="17"/>
    </row>
    <row r="4" spans="1:22" ht="4.5" customHeight="1" x14ac:dyDescent="0.25">
      <c r="B4" s="13"/>
    </row>
    <row r="5" spans="1:22" ht="12" customHeight="1" x14ac:dyDescent="0.25">
      <c r="B5" s="175" t="s">
        <v>81</v>
      </c>
    </row>
    <row r="6" spans="1:22" ht="4.5" customHeight="1" x14ac:dyDescent="0.25">
      <c r="B6" s="13"/>
    </row>
    <row r="7" spans="1:22" ht="19.5" customHeight="1" x14ac:dyDescent="0.25">
      <c r="A7" s="34" t="s">
        <v>96</v>
      </c>
      <c r="B7" s="35"/>
      <c r="C7" s="35"/>
      <c r="D7" s="35"/>
      <c r="E7" s="35"/>
      <c r="F7" s="35"/>
      <c r="H7" s="174"/>
    </row>
    <row r="8" spans="1:22" ht="4.5" customHeight="1" x14ac:dyDescent="0.25">
      <c r="H8" s="174"/>
    </row>
    <row r="9" spans="1:22" ht="4.5" customHeight="1" x14ac:dyDescent="0.25">
      <c r="A9" s="51"/>
      <c r="B9" s="51"/>
      <c r="C9" s="52"/>
      <c r="D9" s="52"/>
      <c r="E9" s="52"/>
      <c r="F9" s="53"/>
      <c r="H9" s="174"/>
    </row>
    <row r="10" spans="1:22" s="18" customFormat="1" ht="12" customHeight="1" x14ac:dyDescent="0.25">
      <c r="A10" s="20" t="s">
        <v>1</v>
      </c>
      <c r="C10" s="54" t="s">
        <v>35</v>
      </c>
      <c r="D10" s="54" t="s">
        <v>36</v>
      </c>
      <c r="E10" s="54" t="s">
        <v>80</v>
      </c>
      <c r="F10" s="55" t="s">
        <v>5</v>
      </c>
      <c r="G10" s="19"/>
      <c r="H10" s="19"/>
      <c r="I10" s="19"/>
      <c r="J10" s="19"/>
      <c r="P10" s="20"/>
      <c r="R10" s="21"/>
      <c r="S10" s="21"/>
      <c r="T10" s="21"/>
      <c r="U10" s="21"/>
    </row>
    <row r="11" spans="1:22" s="18" customFormat="1" ht="4.5" customHeight="1" x14ac:dyDescent="0.25">
      <c r="A11" s="56"/>
      <c r="B11" s="57"/>
      <c r="C11" s="58"/>
      <c r="D11" s="58"/>
      <c r="E11" s="58"/>
      <c r="F11" s="59"/>
      <c r="G11" s="19"/>
      <c r="H11" s="19"/>
      <c r="I11" s="19"/>
      <c r="J11" s="19"/>
      <c r="P11" s="20"/>
      <c r="R11" s="21"/>
      <c r="S11" s="21"/>
      <c r="T11" s="21"/>
      <c r="U11" s="21"/>
    </row>
    <row r="12" spans="1:22" ht="4.5" customHeight="1" x14ac:dyDescent="0.25">
      <c r="C12" s="60"/>
      <c r="D12" s="60"/>
      <c r="E12" s="60"/>
      <c r="F12" s="61"/>
      <c r="T12" s="14"/>
    </row>
    <row r="13" spans="1:22" s="22" customFormat="1" ht="12" customHeight="1" x14ac:dyDescent="0.25">
      <c r="A13" s="18" t="s">
        <v>2</v>
      </c>
      <c r="B13" s="22" t="s">
        <v>3</v>
      </c>
      <c r="C13" s="62">
        <v>10454.6351467475</v>
      </c>
      <c r="D13" s="62">
        <v>190368.929165109</v>
      </c>
      <c r="E13" s="62">
        <v>73236.568499204703</v>
      </c>
      <c r="F13" s="63">
        <v>274060.13281106122</v>
      </c>
      <c r="G13" s="25"/>
      <c r="H13" s="25"/>
      <c r="I13" s="25"/>
      <c r="J13" s="25"/>
      <c r="K13" s="23"/>
      <c r="L13" s="23"/>
      <c r="M13" s="23"/>
      <c r="N13" s="23"/>
      <c r="O13" s="23"/>
      <c r="P13" s="26"/>
      <c r="R13" s="27"/>
      <c r="S13" s="27"/>
      <c r="T13" s="27"/>
      <c r="U13" s="27"/>
      <c r="V13" s="28"/>
    </row>
    <row r="14" spans="1:22" s="22" customFormat="1" ht="12" customHeight="1" x14ac:dyDescent="0.2">
      <c r="A14" s="26"/>
      <c r="B14" s="22" t="s">
        <v>4</v>
      </c>
      <c r="C14" s="62">
        <v>9712.8080755393603</v>
      </c>
      <c r="D14" s="62">
        <v>164656.40931650001</v>
      </c>
      <c r="E14" s="62">
        <v>60490.830443535102</v>
      </c>
      <c r="F14" s="63">
        <v>234860.04783557449</v>
      </c>
      <c r="G14" s="25"/>
      <c r="H14" s="25"/>
      <c r="I14" s="25"/>
      <c r="J14" s="25"/>
      <c r="K14" s="23"/>
      <c r="L14" s="23"/>
      <c r="M14" s="23"/>
      <c r="N14" s="23"/>
      <c r="O14" s="23"/>
      <c r="R14" s="27"/>
      <c r="S14" s="27"/>
      <c r="T14" s="27"/>
      <c r="U14" s="27"/>
    </row>
    <row r="15" spans="1:22" s="26" customFormat="1" ht="12" customHeight="1" x14ac:dyDescent="0.2">
      <c r="B15" s="26" t="s">
        <v>5</v>
      </c>
      <c r="C15" s="137">
        <v>20167.4432222869</v>
      </c>
      <c r="D15" s="137">
        <v>355025.33848161</v>
      </c>
      <c r="E15" s="137">
        <v>133727.39894273999</v>
      </c>
      <c r="F15" s="190">
        <v>508920.18064663571</v>
      </c>
      <c r="G15" s="193"/>
      <c r="H15" s="193"/>
      <c r="I15" s="193"/>
      <c r="J15" s="193"/>
      <c r="K15" s="192"/>
      <c r="L15" s="192"/>
      <c r="M15" s="192"/>
      <c r="N15" s="192"/>
      <c r="O15" s="192"/>
      <c r="R15" s="191"/>
      <c r="S15" s="191"/>
      <c r="T15" s="191"/>
      <c r="U15" s="191"/>
    </row>
    <row r="16" spans="1:22" s="22" customFormat="1" ht="4.5" customHeight="1" x14ac:dyDescent="0.2">
      <c r="A16" s="64"/>
      <c r="B16" s="65"/>
      <c r="C16" s="66"/>
      <c r="D16" s="66"/>
      <c r="E16" s="66"/>
      <c r="F16" s="67"/>
      <c r="G16" s="25"/>
      <c r="H16" s="25"/>
      <c r="I16" s="25"/>
      <c r="J16" s="25"/>
      <c r="K16" s="23"/>
      <c r="L16" s="23"/>
      <c r="M16" s="23"/>
      <c r="N16" s="23"/>
      <c r="O16" s="23"/>
      <c r="R16" s="27"/>
      <c r="S16" s="27"/>
      <c r="T16" s="27"/>
      <c r="U16" s="27"/>
    </row>
    <row r="17" spans="1:21" s="22" customFormat="1" ht="4.5" customHeight="1" x14ac:dyDescent="0.2">
      <c r="A17" s="26"/>
      <c r="C17" s="62"/>
      <c r="D17" s="62"/>
      <c r="E17" s="62"/>
      <c r="F17" s="63"/>
      <c r="G17" s="25"/>
      <c r="H17" s="25"/>
      <c r="I17" s="25"/>
      <c r="J17" s="25"/>
      <c r="K17" s="23"/>
      <c r="L17" s="23"/>
      <c r="M17" s="23"/>
      <c r="N17" s="23"/>
      <c r="O17" s="23"/>
      <c r="R17" s="27"/>
    </row>
    <row r="18" spans="1:21" s="22" customFormat="1" ht="12" customHeight="1" x14ac:dyDescent="0.25">
      <c r="A18" s="18" t="s">
        <v>32</v>
      </c>
      <c r="B18" s="22" t="s">
        <v>3</v>
      </c>
      <c r="C18" s="62">
        <v>119870.645266081</v>
      </c>
      <c r="D18" s="62">
        <v>954105.44101668894</v>
      </c>
      <c r="E18" s="62">
        <v>538154.07911822596</v>
      </c>
      <c r="F18" s="63">
        <v>1612130.1654009959</v>
      </c>
      <c r="G18" s="25"/>
      <c r="H18" s="25"/>
      <c r="I18" s="25"/>
      <c r="J18" s="25"/>
      <c r="K18" s="23"/>
      <c r="L18" s="23"/>
      <c r="M18" s="23"/>
      <c r="N18" s="23"/>
      <c r="O18" s="23"/>
      <c r="P18" s="26"/>
      <c r="R18" s="27"/>
      <c r="S18" s="27"/>
      <c r="T18" s="27"/>
      <c r="U18" s="27"/>
    </row>
    <row r="19" spans="1:21" s="22" customFormat="1" ht="12" customHeight="1" x14ac:dyDescent="0.2">
      <c r="A19" s="26"/>
      <c r="B19" s="22" t="s">
        <v>4</v>
      </c>
      <c r="C19" s="62">
        <v>117986.33228556901</v>
      </c>
      <c r="D19" s="62">
        <v>885478.86218239402</v>
      </c>
      <c r="E19" s="62">
        <v>447239.77466860402</v>
      </c>
      <c r="F19" s="63">
        <v>1450704.9691365671</v>
      </c>
      <c r="G19" s="25"/>
      <c r="H19" s="25"/>
      <c r="I19" s="25"/>
      <c r="J19" s="25"/>
      <c r="K19" s="23"/>
      <c r="L19" s="23"/>
      <c r="M19" s="23"/>
      <c r="N19" s="23"/>
      <c r="O19" s="23"/>
      <c r="R19" s="27"/>
      <c r="S19" s="27"/>
      <c r="T19" s="27"/>
      <c r="U19" s="27"/>
    </row>
    <row r="20" spans="1:21" s="26" customFormat="1" ht="12" customHeight="1" x14ac:dyDescent="0.2">
      <c r="B20" s="26" t="s">
        <v>5</v>
      </c>
      <c r="C20" s="137">
        <v>237856.97755164999</v>
      </c>
      <c r="D20" s="137">
        <v>1839584.30319907</v>
      </c>
      <c r="E20" s="137">
        <v>985393.85378682194</v>
      </c>
      <c r="F20" s="190">
        <v>3062835.1345375627</v>
      </c>
      <c r="G20" s="193"/>
      <c r="H20" s="193"/>
      <c r="I20" s="193"/>
      <c r="J20" s="193"/>
      <c r="K20" s="192"/>
      <c r="L20" s="192"/>
      <c r="M20" s="192"/>
      <c r="N20" s="192"/>
      <c r="O20" s="192"/>
      <c r="R20" s="191"/>
      <c r="S20" s="191"/>
      <c r="T20" s="191"/>
      <c r="U20" s="191"/>
    </row>
    <row r="21" spans="1:21" s="22" customFormat="1" ht="4.5" customHeight="1" x14ac:dyDescent="0.2">
      <c r="A21" s="64"/>
      <c r="B21" s="65"/>
      <c r="C21" s="66"/>
      <c r="D21" s="66"/>
      <c r="E21" s="66"/>
      <c r="F21" s="67"/>
      <c r="G21" s="25"/>
      <c r="H21" s="25"/>
      <c r="I21" s="25"/>
      <c r="J21" s="25"/>
      <c r="K21" s="23"/>
      <c r="L21" s="23"/>
      <c r="M21" s="23"/>
      <c r="N21" s="23"/>
      <c r="O21" s="23"/>
      <c r="R21" s="27"/>
      <c r="S21" s="27"/>
      <c r="T21" s="27"/>
      <c r="U21" s="27"/>
    </row>
    <row r="22" spans="1:21" s="22" customFormat="1" ht="4.5" customHeight="1" x14ac:dyDescent="0.2">
      <c r="A22" s="26"/>
      <c r="B22" s="31"/>
      <c r="C22" s="62"/>
      <c r="D22" s="62"/>
      <c r="E22" s="62"/>
      <c r="F22" s="63"/>
      <c r="G22" s="25"/>
      <c r="H22" s="25"/>
      <c r="I22" s="25"/>
      <c r="J22" s="25"/>
      <c r="K22" s="30"/>
      <c r="L22" s="30"/>
      <c r="M22" s="30"/>
      <c r="N22" s="30"/>
      <c r="O22" s="30"/>
      <c r="R22" s="27"/>
    </row>
    <row r="23" spans="1:21" s="22" customFormat="1" ht="12" customHeight="1" x14ac:dyDescent="0.25">
      <c r="A23" s="18" t="s">
        <v>33</v>
      </c>
      <c r="B23" s="22" t="s">
        <v>3</v>
      </c>
      <c r="C23" s="62">
        <v>49133.157488366604</v>
      </c>
      <c r="D23" s="62">
        <v>461404.80678748002</v>
      </c>
      <c r="E23" s="62">
        <v>241910.26576384</v>
      </c>
      <c r="F23" s="63">
        <v>752448.23003968666</v>
      </c>
      <c r="G23" s="25"/>
      <c r="H23" s="25"/>
      <c r="I23" s="25"/>
      <c r="J23" s="25"/>
      <c r="K23" s="23"/>
      <c r="L23" s="23"/>
      <c r="M23" s="23"/>
      <c r="N23" s="23"/>
      <c r="O23" s="23"/>
      <c r="R23" s="27"/>
    </row>
    <row r="24" spans="1:21" s="22" customFormat="1" ht="12" customHeight="1" x14ac:dyDescent="0.2">
      <c r="B24" s="22" t="s">
        <v>4</v>
      </c>
      <c r="C24" s="62">
        <v>37581.746673561101</v>
      </c>
      <c r="D24" s="62">
        <v>418278.66363613203</v>
      </c>
      <c r="E24" s="62">
        <v>210221.68105440901</v>
      </c>
      <c r="F24" s="63">
        <v>666082.09136410221</v>
      </c>
      <c r="G24" s="25"/>
      <c r="H24" s="25"/>
      <c r="I24" s="25"/>
      <c r="J24" s="25"/>
      <c r="K24" s="23"/>
      <c r="L24" s="23"/>
      <c r="M24" s="23"/>
      <c r="N24" s="23"/>
      <c r="O24" s="23"/>
      <c r="P24" s="26"/>
      <c r="R24" s="27"/>
      <c r="S24" s="27"/>
      <c r="T24" s="27"/>
      <c r="U24" s="27"/>
    </row>
    <row r="25" spans="1:21" s="26" customFormat="1" ht="12" customHeight="1" x14ac:dyDescent="0.2">
      <c r="B25" s="26" t="s">
        <v>5</v>
      </c>
      <c r="C25" s="137">
        <v>86714.904161927596</v>
      </c>
      <c r="D25" s="137">
        <v>879683.47042361496</v>
      </c>
      <c r="E25" s="137">
        <v>452131.94681824697</v>
      </c>
      <c r="F25" s="190">
        <v>1418530.3214037889</v>
      </c>
      <c r="G25" s="193"/>
      <c r="H25" s="193"/>
      <c r="I25" s="193"/>
      <c r="J25" s="193"/>
      <c r="K25" s="192"/>
      <c r="L25" s="192"/>
      <c r="M25" s="192"/>
      <c r="N25" s="192"/>
      <c r="O25" s="192"/>
      <c r="R25" s="191"/>
      <c r="S25" s="191"/>
      <c r="T25" s="191"/>
      <c r="U25" s="191"/>
    </row>
    <row r="26" spans="1:21" s="22" customFormat="1" ht="4.5" customHeight="1" x14ac:dyDescent="0.2">
      <c r="A26" s="65"/>
      <c r="B26" s="65"/>
      <c r="C26" s="66"/>
      <c r="D26" s="66"/>
      <c r="E26" s="66"/>
      <c r="F26" s="67"/>
      <c r="G26" s="25"/>
      <c r="H26" s="25"/>
      <c r="I26" s="25"/>
      <c r="J26" s="25"/>
      <c r="K26" s="23"/>
      <c r="L26" s="23"/>
      <c r="M26" s="23"/>
      <c r="N26" s="23"/>
      <c r="O26" s="23"/>
      <c r="R26" s="27"/>
      <c r="S26" s="27"/>
      <c r="T26" s="27"/>
      <c r="U26" s="27"/>
    </row>
    <row r="27" spans="1:21" s="22" customFormat="1" ht="4.5" customHeight="1" x14ac:dyDescent="0.2">
      <c r="C27" s="62"/>
      <c r="D27" s="62"/>
      <c r="E27" s="62"/>
      <c r="F27" s="63"/>
      <c r="G27" s="25"/>
      <c r="H27" s="25"/>
      <c r="I27" s="25"/>
      <c r="J27" s="25"/>
      <c r="K27" s="30"/>
      <c r="L27" s="30"/>
      <c r="M27" s="30"/>
      <c r="N27" s="30"/>
      <c r="O27" s="30"/>
      <c r="R27" s="27"/>
    </row>
    <row r="28" spans="1:21" s="22" customFormat="1" ht="12" customHeight="1" x14ac:dyDescent="0.25">
      <c r="A28" s="18" t="s">
        <v>34</v>
      </c>
      <c r="B28" s="22" t="s">
        <v>3</v>
      </c>
      <c r="C28" s="62">
        <v>179458.43790119511</v>
      </c>
      <c r="D28" s="62">
        <v>1605879.1769692781</v>
      </c>
      <c r="E28" s="62">
        <v>853300.9133812706</v>
      </c>
      <c r="F28" s="63">
        <v>2638638.5282517439</v>
      </c>
      <c r="G28" s="25"/>
      <c r="H28" s="25"/>
      <c r="I28" s="25"/>
      <c r="J28" s="25"/>
      <c r="K28" s="23"/>
      <c r="L28" s="23"/>
      <c r="M28" s="23"/>
      <c r="N28" s="23"/>
      <c r="O28" s="23"/>
      <c r="R28" s="27"/>
    </row>
    <row r="29" spans="1:21" s="22" customFormat="1" ht="12" customHeight="1" x14ac:dyDescent="0.2">
      <c r="A29" s="26"/>
      <c r="B29" s="22" t="s">
        <v>4</v>
      </c>
      <c r="C29" s="62">
        <v>165280.88703466946</v>
      </c>
      <c r="D29" s="62">
        <v>1468413.935135026</v>
      </c>
      <c r="E29" s="62">
        <v>717952.28616654815</v>
      </c>
      <c r="F29" s="63">
        <v>2351647.1083362438</v>
      </c>
      <c r="G29" s="25"/>
      <c r="H29" s="25"/>
      <c r="I29" s="25"/>
      <c r="J29" s="25"/>
      <c r="K29" s="23"/>
      <c r="L29" s="23"/>
      <c r="M29" s="23"/>
      <c r="N29" s="23"/>
      <c r="O29" s="23"/>
      <c r="P29" s="26"/>
      <c r="R29" s="27"/>
      <c r="S29" s="27"/>
      <c r="T29" s="27"/>
      <c r="U29" s="27"/>
    </row>
    <row r="30" spans="1:21" s="26" customFormat="1" ht="12" customHeight="1" x14ac:dyDescent="0.2">
      <c r="B30" s="26" t="s">
        <v>5</v>
      </c>
      <c r="C30" s="137">
        <v>344739.32493586454</v>
      </c>
      <c r="D30" s="137">
        <v>3074293.1121043041</v>
      </c>
      <c r="E30" s="137">
        <v>1571253.1995478189</v>
      </c>
      <c r="F30" s="190">
        <v>4990285.6365879877</v>
      </c>
      <c r="G30" s="193"/>
      <c r="H30" s="193"/>
      <c r="I30" s="193"/>
      <c r="J30" s="193"/>
      <c r="K30" s="192"/>
      <c r="L30" s="192"/>
      <c r="M30" s="192"/>
      <c r="N30" s="192"/>
      <c r="O30" s="192"/>
      <c r="R30" s="191"/>
      <c r="S30" s="191"/>
      <c r="T30" s="191"/>
      <c r="U30" s="191"/>
    </row>
    <row r="31" spans="1:21" s="22" customFormat="1" ht="4.5" customHeight="1" x14ac:dyDescent="0.2">
      <c r="A31" s="64"/>
      <c r="B31" s="65"/>
      <c r="C31" s="68"/>
      <c r="D31" s="68"/>
      <c r="E31" s="68"/>
      <c r="F31" s="69"/>
      <c r="G31" s="23"/>
      <c r="H31" s="25"/>
      <c r="I31" s="25"/>
      <c r="J31" s="25"/>
      <c r="K31" s="23"/>
      <c r="L31" s="23"/>
      <c r="M31" s="23"/>
      <c r="N31" s="23"/>
      <c r="O31" s="23"/>
      <c r="R31" s="27"/>
      <c r="S31" s="27"/>
      <c r="T31" s="27"/>
      <c r="U31" s="27"/>
    </row>
    <row r="32" spans="1:21" s="22" customFormat="1" ht="9" customHeight="1" x14ac:dyDescent="0.2">
      <c r="A32" s="28"/>
      <c r="B32" s="28"/>
      <c r="C32" s="28"/>
      <c r="D32" s="24"/>
      <c r="E32" s="24"/>
      <c r="O32" s="28"/>
    </row>
    <row r="33" spans="1:12" s="47" customFormat="1" ht="9" customHeight="1" x14ac:dyDescent="0.2">
      <c r="A33" s="44" t="s">
        <v>85</v>
      </c>
      <c r="B33" s="45"/>
      <c r="C33" s="45"/>
      <c r="D33" s="46"/>
      <c r="F33" s="48"/>
    </row>
    <row r="34" spans="1:12" x14ac:dyDescent="0.25">
      <c r="A34" s="3"/>
      <c r="B34" s="3"/>
      <c r="C34" s="3"/>
      <c r="D34" s="32"/>
      <c r="E34" s="32"/>
      <c r="F34" s="32"/>
      <c r="G34" s="32"/>
      <c r="H34" s="32"/>
      <c r="I34" s="32"/>
      <c r="J34" s="33"/>
    </row>
    <row r="35" spans="1:12" x14ac:dyDescent="0.25">
      <c r="A35" s="3"/>
      <c r="B35" s="3"/>
      <c r="C35" s="3"/>
      <c r="D35" s="32"/>
      <c r="E35" s="32"/>
      <c r="F35" s="32"/>
      <c r="G35" s="32"/>
      <c r="H35" s="32"/>
      <c r="I35" s="32"/>
      <c r="J35" s="33"/>
      <c r="K35" s="33"/>
    </row>
    <row r="36" spans="1:12" x14ac:dyDescent="0.25">
      <c r="A36" s="3"/>
      <c r="B36" s="3"/>
      <c r="C36" s="3"/>
      <c r="D36" s="32"/>
      <c r="E36" s="32"/>
      <c r="F36" s="32"/>
      <c r="G36" s="32"/>
      <c r="H36" s="32"/>
      <c r="I36" s="32"/>
      <c r="J36" s="33"/>
      <c r="K36" s="33"/>
    </row>
    <row r="37" spans="1:12" x14ac:dyDescent="0.25">
      <c r="A37" s="3"/>
      <c r="B37" s="3"/>
      <c r="C37" s="3"/>
      <c r="D37" s="32"/>
      <c r="E37" s="32"/>
      <c r="F37" s="32"/>
      <c r="G37" s="32"/>
      <c r="H37" s="32"/>
      <c r="I37" s="32"/>
      <c r="J37" s="33"/>
      <c r="K37" s="33"/>
    </row>
    <row r="38" spans="1:12" x14ac:dyDescent="0.25">
      <c r="D38" s="32"/>
      <c r="E38" s="33"/>
      <c r="F38" s="33"/>
      <c r="G38" s="33"/>
      <c r="H38" s="33"/>
      <c r="I38" s="33"/>
      <c r="J38" s="33"/>
      <c r="L38" s="33"/>
    </row>
    <row r="39" spans="1:12" x14ac:dyDescent="0.25">
      <c r="A39" s="3"/>
      <c r="B39" s="3"/>
      <c r="C39" s="3"/>
      <c r="D39" s="32"/>
      <c r="E39" s="32"/>
      <c r="F39" s="32"/>
      <c r="G39" s="32"/>
      <c r="H39" s="32"/>
      <c r="I39" s="32"/>
      <c r="J39" s="33"/>
      <c r="L39" s="32"/>
    </row>
    <row r="40" spans="1:12" x14ac:dyDescent="0.25">
      <c r="A40" s="3"/>
      <c r="B40" s="3"/>
      <c r="C40" s="3"/>
      <c r="D40" s="32"/>
      <c r="E40" s="32"/>
      <c r="F40" s="32"/>
      <c r="G40" s="32"/>
      <c r="H40" s="32"/>
      <c r="I40" s="32"/>
      <c r="J40" s="33"/>
      <c r="K40" s="33"/>
      <c r="L40" s="32"/>
    </row>
    <row r="41" spans="1:12" x14ac:dyDescent="0.25">
      <c r="A41" s="3"/>
      <c r="B41" s="3"/>
      <c r="C41" s="3"/>
      <c r="D41" s="32"/>
      <c r="E41" s="32"/>
      <c r="F41" s="32"/>
      <c r="G41" s="32"/>
      <c r="H41" s="32"/>
      <c r="I41" s="32"/>
      <c r="J41" s="33"/>
      <c r="K41" s="33"/>
      <c r="L41" s="32"/>
    </row>
    <row r="42" spans="1:12" x14ac:dyDescent="0.25">
      <c r="A42" s="3"/>
      <c r="B42" s="3"/>
      <c r="C42" s="3"/>
      <c r="D42" s="32"/>
      <c r="E42" s="32"/>
      <c r="F42" s="32"/>
      <c r="G42" s="32"/>
      <c r="H42" s="32"/>
      <c r="I42" s="32"/>
      <c r="J42" s="33"/>
      <c r="K42" s="33"/>
      <c r="L42" s="32"/>
    </row>
  </sheetData>
  <phoneticPr fontId="5" type="noConversion"/>
  <hyperlinks>
    <hyperlink ref="F3" location="B!A1" display="Terug naar inhoud" xr:uid="{00000000-0004-0000-01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showGridLines="0" zoomScaleNormal="100" workbookViewId="0"/>
  </sheetViews>
  <sheetFormatPr baseColWidth="10" defaultColWidth="9.109375" defaultRowHeight="13.2" x14ac:dyDescent="0.25"/>
  <cols>
    <col min="1" max="1" width="20.6640625" style="6" customWidth="1"/>
    <col min="2" max="2" width="10.6640625" style="6" customWidth="1"/>
    <col min="3" max="6" width="20.6640625" style="6" customWidth="1"/>
    <col min="7" max="9" width="12.6640625" style="6" customWidth="1"/>
    <col min="10" max="10" width="10.44140625" style="6" customWidth="1"/>
    <col min="11" max="11" width="9.109375" style="6" customWidth="1"/>
    <col min="12" max="15" width="12" style="6" customWidth="1"/>
    <col min="16" max="16384" width="9.109375" style="6"/>
  </cols>
  <sheetData>
    <row r="1" spans="1:16" ht="24" customHeight="1" x14ac:dyDescent="0.4">
      <c r="A1" s="16" t="s">
        <v>61</v>
      </c>
      <c r="F1" s="36" t="s">
        <v>26</v>
      </c>
    </row>
    <row r="2" spans="1:16" ht="4.5" customHeight="1" x14ac:dyDescent="0.3">
      <c r="A2" s="1"/>
    </row>
    <row r="3" spans="1:16" ht="15.75" customHeight="1" x14ac:dyDescent="0.3">
      <c r="A3" s="17" t="s">
        <v>50</v>
      </c>
    </row>
    <row r="4" spans="1:16" ht="4.5" customHeight="1" x14ac:dyDescent="0.3">
      <c r="A4" s="17"/>
    </row>
    <row r="5" spans="1:16" ht="12" customHeight="1" x14ac:dyDescent="0.3">
      <c r="A5" s="17"/>
      <c r="B5" s="175" t="s">
        <v>81</v>
      </c>
    </row>
    <row r="6" spans="1:16" ht="4.5" customHeight="1" x14ac:dyDescent="0.25">
      <c r="B6" s="13"/>
    </row>
    <row r="7" spans="1:16" ht="19.5" customHeight="1" x14ac:dyDescent="0.25">
      <c r="A7" s="34" t="s">
        <v>97</v>
      </c>
      <c r="B7" s="35"/>
      <c r="C7" s="35"/>
      <c r="D7" s="35"/>
      <c r="E7" s="35"/>
      <c r="F7" s="35"/>
    </row>
    <row r="8" spans="1:16" ht="4.5" customHeight="1" x14ac:dyDescent="0.25"/>
    <row r="9" spans="1:16" ht="4.5" customHeight="1" x14ac:dyDescent="0.25">
      <c r="A9" s="51"/>
      <c r="B9" s="51"/>
      <c r="C9" s="52"/>
      <c r="D9" s="52"/>
      <c r="E9" s="52"/>
      <c r="F9" s="53"/>
    </row>
    <row r="10" spans="1:16" s="18" customFormat="1" ht="12" x14ac:dyDescent="0.25">
      <c r="A10" s="20" t="s">
        <v>1</v>
      </c>
      <c r="C10" s="54" t="s">
        <v>64</v>
      </c>
      <c r="D10" s="54" t="s">
        <v>65</v>
      </c>
      <c r="E10" s="54" t="s">
        <v>66</v>
      </c>
      <c r="F10" s="55" t="s">
        <v>5</v>
      </c>
      <c r="L10" s="21"/>
      <c r="M10" s="21"/>
      <c r="N10" s="21"/>
      <c r="O10" s="21"/>
    </row>
    <row r="11" spans="1:16" s="18" customFormat="1" ht="4.5" customHeight="1" x14ac:dyDescent="0.25">
      <c r="A11" s="56"/>
      <c r="B11" s="57"/>
      <c r="C11" s="58"/>
      <c r="D11" s="58"/>
      <c r="E11" s="58"/>
      <c r="F11" s="59"/>
      <c r="L11" s="21"/>
      <c r="M11" s="21"/>
      <c r="N11" s="21"/>
      <c r="O11" s="21"/>
    </row>
    <row r="12" spans="1:16" ht="4.5" customHeight="1" x14ac:dyDescent="0.25">
      <c r="C12" s="60"/>
      <c r="D12" s="60"/>
      <c r="E12" s="60"/>
      <c r="F12" s="61"/>
      <c r="N12" s="14"/>
    </row>
    <row r="13" spans="1:16" s="22" customFormat="1" ht="12" customHeight="1" x14ac:dyDescent="0.25">
      <c r="A13" s="18" t="s">
        <v>2</v>
      </c>
      <c r="B13" s="22" t="s">
        <v>3</v>
      </c>
      <c r="C13" s="62">
        <v>42727.484546355801</v>
      </c>
      <c r="D13" s="62">
        <v>73634.753098100424</v>
      </c>
      <c r="E13" s="62">
        <v>157697.89516660414</v>
      </c>
      <c r="F13" s="63">
        <v>274060.13281106035</v>
      </c>
      <c r="G13" s="23"/>
      <c r="H13" s="23"/>
      <c r="I13" s="23"/>
      <c r="J13" s="23"/>
      <c r="L13" s="27"/>
      <c r="M13" s="27"/>
      <c r="N13" s="27"/>
      <c r="O13" s="27"/>
      <c r="P13" s="28"/>
    </row>
    <row r="14" spans="1:16" s="22" customFormat="1" ht="12" customHeight="1" x14ac:dyDescent="0.2">
      <c r="A14" s="26"/>
      <c r="B14" s="22" t="s">
        <v>4</v>
      </c>
      <c r="C14" s="62">
        <v>27604.180080937993</v>
      </c>
      <c r="D14" s="62">
        <v>47778.203115411394</v>
      </c>
      <c r="E14" s="62">
        <v>159477.66463922529</v>
      </c>
      <c r="F14" s="63">
        <v>234860.04783557466</v>
      </c>
      <c r="G14" s="23"/>
      <c r="H14" s="23"/>
      <c r="I14" s="23"/>
      <c r="J14" s="23"/>
      <c r="L14" s="27"/>
      <c r="M14" s="27"/>
      <c r="N14" s="27"/>
      <c r="O14" s="27"/>
    </row>
    <row r="15" spans="1:16" s="26" customFormat="1" ht="12" customHeight="1" x14ac:dyDescent="0.2">
      <c r="B15" s="26" t="s">
        <v>5</v>
      </c>
      <c r="C15" s="137">
        <v>70331.664627293794</v>
      </c>
      <c r="D15" s="137">
        <v>121412.95621351182</v>
      </c>
      <c r="E15" s="137">
        <v>317175.55980582943</v>
      </c>
      <c r="F15" s="190">
        <v>508920.18064663501</v>
      </c>
      <c r="G15" s="192"/>
      <c r="H15" s="192"/>
      <c r="I15" s="192"/>
      <c r="J15" s="192"/>
      <c r="L15" s="191"/>
      <c r="M15" s="191"/>
      <c r="N15" s="191"/>
      <c r="O15" s="191"/>
    </row>
    <row r="16" spans="1:16" s="22" customFormat="1" ht="4.5" customHeight="1" x14ac:dyDescent="0.2">
      <c r="A16" s="64"/>
      <c r="B16" s="65"/>
      <c r="C16" s="66"/>
      <c r="D16" s="66"/>
      <c r="E16" s="66"/>
      <c r="F16" s="67"/>
      <c r="G16" s="23"/>
      <c r="H16" s="23"/>
      <c r="I16" s="23"/>
      <c r="J16" s="23"/>
      <c r="L16" s="27"/>
      <c r="M16" s="27"/>
      <c r="N16" s="27"/>
      <c r="O16" s="27"/>
    </row>
    <row r="17" spans="1:15" s="22" customFormat="1" ht="4.5" customHeight="1" x14ac:dyDescent="0.2">
      <c r="A17" s="26"/>
      <c r="C17" s="62"/>
      <c r="D17" s="62"/>
      <c r="E17" s="62"/>
      <c r="F17" s="63"/>
      <c r="G17" s="23"/>
      <c r="H17" s="23"/>
      <c r="I17" s="23"/>
      <c r="J17" s="23"/>
      <c r="L17" s="27"/>
    </row>
    <row r="18" spans="1:15" s="22" customFormat="1" ht="12" customHeight="1" x14ac:dyDescent="0.25">
      <c r="A18" s="18" t="s">
        <v>32</v>
      </c>
      <c r="B18" s="22" t="s">
        <v>3</v>
      </c>
      <c r="C18" s="62">
        <v>190873.1460172896</v>
      </c>
      <c r="D18" s="62">
        <v>716751.90109928127</v>
      </c>
      <c r="E18" s="62">
        <v>704505.11828442488</v>
      </c>
      <c r="F18" s="63">
        <v>1612130.1654009959</v>
      </c>
      <c r="G18" s="23"/>
      <c r="H18" s="23"/>
      <c r="I18" s="23"/>
      <c r="J18" s="23"/>
      <c r="L18" s="27"/>
      <c r="M18" s="27"/>
      <c r="N18" s="27"/>
      <c r="O18" s="27"/>
    </row>
    <row r="19" spans="1:15" s="22" customFormat="1" ht="12" customHeight="1" x14ac:dyDescent="0.2">
      <c r="A19" s="26"/>
      <c r="B19" s="22" t="s">
        <v>4</v>
      </c>
      <c r="C19" s="62">
        <v>121865.5262611107</v>
      </c>
      <c r="D19" s="62">
        <v>523061.04571477877</v>
      </c>
      <c r="E19" s="62">
        <v>805778.397160672</v>
      </c>
      <c r="F19" s="63">
        <v>1450704.9691365615</v>
      </c>
      <c r="G19" s="23"/>
      <c r="H19" s="23"/>
      <c r="I19" s="23"/>
      <c r="J19" s="23"/>
      <c r="L19" s="27"/>
      <c r="M19" s="27"/>
      <c r="N19" s="27"/>
      <c r="O19" s="27"/>
    </row>
    <row r="20" spans="1:15" s="26" customFormat="1" ht="12" customHeight="1" x14ac:dyDescent="0.2">
      <c r="B20" s="26" t="s">
        <v>5</v>
      </c>
      <c r="C20" s="137">
        <v>312738.67227840028</v>
      </c>
      <c r="D20" s="137">
        <v>1239812.94681406</v>
      </c>
      <c r="E20" s="137">
        <v>1510283.5154450969</v>
      </c>
      <c r="F20" s="190">
        <v>3062835.1345375571</v>
      </c>
      <c r="G20" s="192"/>
      <c r="H20" s="192"/>
      <c r="I20" s="192"/>
      <c r="J20" s="192"/>
      <c r="L20" s="191"/>
      <c r="M20" s="191"/>
      <c r="N20" s="191"/>
      <c r="O20" s="191"/>
    </row>
    <row r="21" spans="1:15" s="22" customFormat="1" ht="4.5" customHeight="1" x14ac:dyDescent="0.2">
      <c r="A21" s="64"/>
      <c r="B21" s="65"/>
      <c r="C21" s="66"/>
      <c r="D21" s="66"/>
      <c r="E21" s="66"/>
      <c r="F21" s="67"/>
      <c r="G21" s="23"/>
      <c r="H21" s="23"/>
      <c r="I21" s="23"/>
      <c r="J21" s="23"/>
      <c r="L21" s="27"/>
      <c r="M21" s="27"/>
      <c r="N21" s="27"/>
      <c r="O21" s="27"/>
    </row>
    <row r="22" spans="1:15" s="22" customFormat="1" ht="4.5" customHeight="1" x14ac:dyDescent="0.2">
      <c r="A22" s="26"/>
      <c r="B22" s="31"/>
      <c r="C22" s="62"/>
      <c r="D22" s="62"/>
      <c r="E22" s="62"/>
      <c r="F22" s="63"/>
      <c r="G22" s="30"/>
      <c r="H22" s="30"/>
      <c r="I22" s="30"/>
      <c r="J22" s="30"/>
      <c r="L22" s="27"/>
    </row>
    <row r="23" spans="1:15" s="22" customFormat="1" ht="12" customHeight="1" x14ac:dyDescent="0.25">
      <c r="A23" s="18" t="s">
        <v>33</v>
      </c>
      <c r="B23" s="22" t="s">
        <v>3</v>
      </c>
      <c r="C23" s="62">
        <v>128838.74557091101</v>
      </c>
      <c r="D23" s="62">
        <v>314496.55544579535</v>
      </c>
      <c r="E23" s="62">
        <v>309112.92902297911</v>
      </c>
      <c r="F23" s="63">
        <v>752448.2300396855</v>
      </c>
      <c r="G23" s="23"/>
      <c r="H23" s="23"/>
      <c r="I23" s="23"/>
      <c r="J23" s="23"/>
      <c r="L23" s="27"/>
    </row>
    <row r="24" spans="1:15" s="22" customFormat="1" ht="12" customHeight="1" x14ac:dyDescent="0.2">
      <c r="B24" s="22" t="s">
        <v>4</v>
      </c>
      <c r="C24" s="62">
        <v>65790.359207955393</v>
      </c>
      <c r="D24" s="62">
        <v>218711.11395304502</v>
      </c>
      <c r="E24" s="62">
        <v>381580.61820310203</v>
      </c>
      <c r="F24" s="63">
        <v>666082.09136410244</v>
      </c>
      <c r="G24" s="23"/>
      <c r="H24" s="23"/>
      <c r="I24" s="23"/>
      <c r="J24" s="23"/>
      <c r="L24" s="27"/>
      <c r="M24" s="27"/>
      <c r="N24" s="27"/>
      <c r="O24" s="27"/>
    </row>
    <row r="25" spans="1:15" s="26" customFormat="1" ht="12" customHeight="1" x14ac:dyDescent="0.2">
      <c r="B25" s="26" t="s">
        <v>5</v>
      </c>
      <c r="C25" s="137">
        <v>194629.1047788664</v>
      </c>
      <c r="D25" s="137">
        <v>533207.6693988404</v>
      </c>
      <c r="E25" s="137">
        <v>690693.54722608114</v>
      </c>
      <c r="F25" s="190">
        <v>1418530.3214037879</v>
      </c>
      <c r="G25" s="192"/>
      <c r="H25" s="192"/>
      <c r="I25" s="192"/>
      <c r="J25" s="192"/>
      <c r="L25" s="191"/>
      <c r="M25" s="191"/>
      <c r="N25" s="191"/>
      <c r="O25" s="191"/>
    </row>
    <row r="26" spans="1:15" s="22" customFormat="1" ht="4.5" customHeight="1" x14ac:dyDescent="0.2">
      <c r="A26" s="65"/>
      <c r="B26" s="65"/>
      <c r="C26" s="66"/>
      <c r="D26" s="66"/>
      <c r="E26" s="66"/>
      <c r="F26" s="67"/>
      <c r="G26" s="23"/>
      <c r="H26" s="23"/>
      <c r="I26" s="23"/>
      <c r="J26" s="23"/>
      <c r="L26" s="27"/>
      <c r="M26" s="27"/>
      <c r="N26" s="27"/>
      <c r="O26" s="27"/>
    </row>
    <row r="27" spans="1:15" s="22" customFormat="1" ht="4.5" customHeight="1" x14ac:dyDescent="0.2">
      <c r="C27" s="62"/>
      <c r="D27" s="62"/>
      <c r="E27" s="62"/>
      <c r="F27" s="63"/>
      <c r="G27" s="30"/>
      <c r="H27" s="30"/>
      <c r="I27" s="30"/>
      <c r="J27" s="30"/>
      <c r="L27" s="27"/>
    </row>
    <row r="28" spans="1:15" s="22" customFormat="1" ht="12" customHeight="1" x14ac:dyDescent="0.25">
      <c r="A28" s="18" t="s">
        <v>34</v>
      </c>
      <c r="B28" s="22" t="s">
        <v>3</v>
      </c>
      <c r="C28" s="62">
        <v>362439.37613455637</v>
      </c>
      <c r="D28" s="62">
        <v>1104883.209643177</v>
      </c>
      <c r="E28" s="62">
        <v>1171315.9424740081</v>
      </c>
      <c r="F28" s="63">
        <v>2638638.528251742</v>
      </c>
      <c r="G28" s="23"/>
      <c r="H28" s="23"/>
      <c r="I28" s="23"/>
      <c r="J28" s="23"/>
      <c r="L28" s="27"/>
    </row>
    <row r="29" spans="1:15" s="22" customFormat="1" ht="12" customHeight="1" x14ac:dyDescent="0.2">
      <c r="A29" s="26"/>
      <c r="B29" s="22" t="s">
        <v>4</v>
      </c>
      <c r="C29" s="62">
        <v>215260.0655500041</v>
      </c>
      <c r="D29" s="62">
        <v>789550.36278323515</v>
      </c>
      <c r="E29" s="62">
        <v>1346836.6800029995</v>
      </c>
      <c r="F29" s="63">
        <v>2351647.1083362387</v>
      </c>
      <c r="G29" s="23"/>
      <c r="H29" s="23"/>
      <c r="I29" s="23"/>
      <c r="J29" s="23"/>
      <c r="L29" s="27"/>
      <c r="M29" s="27"/>
      <c r="N29" s="27"/>
      <c r="O29" s="27"/>
    </row>
    <row r="30" spans="1:15" s="26" customFormat="1" ht="12" customHeight="1" x14ac:dyDescent="0.2">
      <c r="B30" s="26" t="s">
        <v>5</v>
      </c>
      <c r="C30" s="137">
        <v>577699.4416845605</v>
      </c>
      <c r="D30" s="137">
        <v>1894433.5724264123</v>
      </c>
      <c r="E30" s="137">
        <v>2518152.6224770076</v>
      </c>
      <c r="F30" s="190">
        <v>4990285.6365879802</v>
      </c>
      <c r="G30" s="192"/>
      <c r="H30" s="192"/>
      <c r="I30" s="192"/>
      <c r="J30" s="192"/>
      <c r="L30" s="191"/>
      <c r="M30" s="191"/>
      <c r="N30" s="191"/>
      <c r="O30" s="191"/>
    </row>
    <row r="31" spans="1:15" s="22" customFormat="1" ht="4.5" customHeight="1" x14ac:dyDescent="0.2">
      <c r="A31" s="64"/>
      <c r="B31" s="65"/>
      <c r="C31" s="68"/>
      <c r="D31" s="68"/>
      <c r="E31" s="68"/>
      <c r="F31" s="69"/>
      <c r="G31" s="23"/>
      <c r="H31" s="23"/>
      <c r="I31" s="23"/>
      <c r="J31" s="23"/>
      <c r="L31" s="27"/>
      <c r="M31" s="27"/>
      <c r="N31" s="27"/>
      <c r="O31" s="27"/>
    </row>
    <row r="32" spans="1:15" s="22" customFormat="1" ht="9" customHeight="1" x14ac:dyDescent="0.2">
      <c r="A32" s="28"/>
      <c r="B32" s="28"/>
      <c r="C32" s="24"/>
      <c r="D32" s="24"/>
      <c r="J32" s="28"/>
    </row>
    <row r="33" spans="1:8" s="47" customFormat="1" ht="9" customHeight="1" x14ac:dyDescent="0.2">
      <c r="A33" s="44" t="s">
        <v>86</v>
      </c>
      <c r="B33" s="45"/>
      <c r="C33" s="46"/>
    </row>
    <row r="34" spans="1:8" x14ac:dyDescent="0.25">
      <c r="A34" s="3"/>
      <c r="B34" s="3"/>
      <c r="C34" s="32"/>
      <c r="D34" s="32"/>
      <c r="E34" s="32"/>
      <c r="F34" s="32"/>
    </row>
    <row r="35" spans="1:8" x14ac:dyDescent="0.25">
      <c r="A35" s="3"/>
      <c r="B35" s="3"/>
      <c r="C35" s="32"/>
      <c r="D35" s="32"/>
      <c r="E35" s="32"/>
      <c r="F35" s="32"/>
      <c r="G35" s="33"/>
    </row>
    <row r="36" spans="1:8" x14ac:dyDescent="0.25">
      <c r="A36" s="3"/>
      <c r="B36" s="3"/>
      <c r="C36" s="32"/>
      <c r="D36" s="32"/>
      <c r="E36" s="32"/>
      <c r="F36" s="32"/>
      <c r="G36" s="33"/>
    </row>
    <row r="37" spans="1:8" x14ac:dyDescent="0.25">
      <c r="A37" s="3"/>
      <c r="B37" s="3"/>
      <c r="C37" s="32"/>
      <c r="D37" s="32"/>
      <c r="E37" s="32"/>
      <c r="F37" s="32"/>
      <c r="G37" s="33"/>
    </row>
    <row r="38" spans="1:8" x14ac:dyDescent="0.25">
      <c r="C38" s="32"/>
      <c r="D38" s="33"/>
      <c r="E38" s="33"/>
      <c r="F38" s="33"/>
      <c r="H38" s="33"/>
    </row>
    <row r="39" spans="1:8" x14ac:dyDescent="0.25">
      <c r="A39" s="3"/>
      <c r="B39" s="3"/>
      <c r="C39" s="32"/>
      <c r="D39" s="32"/>
      <c r="E39" s="32"/>
      <c r="F39" s="32"/>
      <c r="H39" s="32"/>
    </row>
    <row r="40" spans="1:8" x14ac:dyDescent="0.25">
      <c r="A40" s="3"/>
      <c r="B40" s="3"/>
      <c r="C40" s="32"/>
      <c r="D40" s="32"/>
      <c r="E40" s="32"/>
      <c r="F40" s="32"/>
      <c r="G40" s="33"/>
      <c r="H40" s="32"/>
    </row>
    <row r="41" spans="1:8" x14ac:dyDescent="0.25">
      <c r="A41" s="3"/>
      <c r="B41" s="3"/>
      <c r="C41" s="32"/>
      <c r="D41" s="32"/>
      <c r="E41" s="32"/>
      <c r="F41" s="32"/>
      <c r="G41" s="33"/>
      <c r="H41" s="32"/>
    </row>
    <row r="42" spans="1:8" x14ac:dyDescent="0.25">
      <c r="A42" s="3"/>
      <c r="B42" s="3"/>
      <c r="C42" s="32"/>
      <c r="D42" s="32"/>
      <c r="E42" s="32"/>
      <c r="F42" s="32"/>
      <c r="G42" s="33"/>
      <c r="H42" s="32"/>
    </row>
  </sheetData>
  <phoneticPr fontId="5" type="noConversion"/>
  <hyperlinks>
    <hyperlink ref="F1" location="B!A1" display="Terug naar inhoud" xr:uid="{00000000-0004-0000-02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topLeftCell="A7" zoomScaleNormal="100" workbookViewId="0"/>
  </sheetViews>
  <sheetFormatPr baseColWidth="10" defaultColWidth="9.109375" defaultRowHeight="13.2" x14ac:dyDescent="0.25"/>
  <cols>
    <col min="1" max="1" width="20.6640625" style="107" customWidth="1"/>
    <col min="2" max="2" width="15.33203125" style="107" customWidth="1"/>
    <col min="3" max="10" width="11.6640625" style="107" customWidth="1"/>
    <col min="11" max="11" width="9.109375" style="107" customWidth="1"/>
    <col min="12" max="15" width="12" style="107" customWidth="1"/>
    <col min="16" max="16384" width="9.109375" style="107"/>
  </cols>
  <sheetData>
    <row r="1" spans="1:10" ht="24" customHeight="1" x14ac:dyDescent="0.4">
      <c r="A1" s="106" t="s">
        <v>61</v>
      </c>
      <c r="J1" s="108" t="s">
        <v>26</v>
      </c>
    </row>
    <row r="2" spans="1:10" ht="4.5" customHeight="1" x14ac:dyDescent="0.3">
      <c r="A2" s="109"/>
    </row>
    <row r="3" spans="1:10" ht="15.75" customHeight="1" x14ac:dyDescent="0.3">
      <c r="A3" s="110" t="s">
        <v>50</v>
      </c>
    </row>
    <row r="4" spans="1:10" ht="4.5" customHeight="1" x14ac:dyDescent="0.3">
      <c r="A4" s="110"/>
    </row>
    <row r="5" spans="1:10" ht="12" customHeight="1" x14ac:dyDescent="0.3">
      <c r="A5" s="110"/>
      <c r="B5" s="175" t="s">
        <v>81</v>
      </c>
    </row>
    <row r="6" spans="1:10" ht="4.5" customHeight="1" x14ac:dyDescent="0.25">
      <c r="B6" s="149"/>
    </row>
    <row r="7" spans="1:10" s="150" customFormat="1" ht="19.5" customHeight="1" x14ac:dyDescent="0.25">
      <c r="A7" s="34" t="s">
        <v>98</v>
      </c>
      <c r="B7" s="34"/>
      <c r="C7" s="34"/>
      <c r="D7" s="34"/>
      <c r="E7" s="34"/>
      <c r="F7" s="34"/>
      <c r="G7" s="34"/>
      <c r="H7" s="34"/>
      <c r="I7" s="34"/>
      <c r="J7" s="34"/>
    </row>
    <row r="8" spans="1:10" ht="4.5" customHeight="1" x14ac:dyDescent="0.25"/>
    <row r="9" spans="1:10" s="112" customFormat="1" ht="4.5" customHeight="1" x14ac:dyDescent="0.25">
      <c r="A9" s="230"/>
      <c r="B9" s="231"/>
      <c r="C9" s="113"/>
      <c r="D9" s="114"/>
      <c r="E9" s="114"/>
      <c r="F9" s="151"/>
      <c r="G9" s="113"/>
      <c r="H9" s="114"/>
      <c r="I9" s="114"/>
      <c r="J9" s="151"/>
    </row>
    <row r="10" spans="1:10" s="115" customFormat="1" ht="24" x14ac:dyDescent="0.2">
      <c r="A10" s="232"/>
      <c r="B10" s="233"/>
      <c r="C10" s="147" t="s">
        <v>2</v>
      </c>
      <c r="D10" s="147" t="s">
        <v>32</v>
      </c>
      <c r="E10" s="147" t="s">
        <v>33</v>
      </c>
      <c r="F10" s="148" t="s">
        <v>34</v>
      </c>
      <c r="G10" s="147" t="s">
        <v>2</v>
      </c>
      <c r="H10" s="147" t="s">
        <v>32</v>
      </c>
      <c r="I10" s="147" t="s">
        <v>33</v>
      </c>
      <c r="J10" s="148" t="s">
        <v>34</v>
      </c>
    </row>
    <row r="11" spans="1:10" s="115" customFormat="1" ht="4.5" customHeight="1" x14ac:dyDescent="0.2">
      <c r="A11" s="232"/>
      <c r="B11" s="233"/>
      <c r="C11" s="152"/>
      <c r="D11" s="116"/>
      <c r="E11" s="116"/>
      <c r="F11" s="153"/>
      <c r="G11" s="116"/>
      <c r="H11" s="116"/>
      <c r="I11" s="116"/>
      <c r="J11" s="117"/>
    </row>
    <row r="12" spans="1:10" s="115" customFormat="1" ht="4.5" customHeight="1" x14ac:dyDescent="0.2">
      <c r="A12" s="232"/>
      <c r="B12" s="233"/>
      <c r="C12" s="236" t="s">
        <v>75</v>
      </c>
      <c r="D12" s="237"/>
      <c r="E12" s="237"/>
      <c r="F12" s="238"/>
      <c r="G12" s="236" t="s">
        <v>76</v>
      </c>
      <c r="H12" s="237"/>
      <c r="I12" s="237"/>
      <c r="J12" s="237"/>
    </row>
    <row r="13" spans="1:10" s="115" customFormat="1" ht="12.75" customHeight="1" x14ac:dyDescent="0.2">
      <c r="A13" s="232"/>
      <c r="B13" s="233"/>
      <c r="C13" s="239"/>
      <c r="D13" s="240"/>
      <c r="E13" s="240"/>
      <c r="F13" s="241"/>
      <c r="G13" s="239"/>
      <c r="H13" s="240"/>
      <c r="I13" s="240"/>
      <c r="J13" s="240"/>
    </row>
    <row r="14" spans="1:10" s="115" customFormat="1" ht="4.5" customHeight="1" x14ac:dyDescent="0.2">
      <c r="A14" s="234"/>
      <c r="B14" s="235"/>
      <c r="C14" s="242"/>
      <c r="D14" s="243"/>
      <c r="E14" s="243"/>
      <c r="F14" s="244"/>
      <c r="G14" s="242"/>
      <c r="H14" s="243"/>
      <c r="I14" s="243"/>
      <c r="J14" s="243"/>
    </row>
    <row r="15" spans="1:10" s="112" customFormat="1" ht="4.5" customHeight="1" x14ac:dyDescent="0.25">
      <c r="A15" s="111"/>
      <c r="B15" s="107"/>
      <c r="C15" s="118"/>
      <c r="D15" s="118"/>
      <c r="E15" s="118"/>
      <c r="F15" s="119"/>
      <c r="G15" s="119"/>
      <c r="H15" s="119"/>
      <c r="I15" s="119"/>
      <c r="J15" s="154"/>
    </row>
    <row r="16" spans="1:10" s="125" customFormat="1" ht="12" customHeight="1" x14ac:dyDescent="0.2">
      <c r="A16" s="120" t="s">
        <v>99</v>
      </c>
      <c r="B16" s="121"/>
      <c r="C16" s="122">
        <v>661.53562020588402</v>
      </c>
      <c r="D16" s="122">
        <v>25775.407421864202</v>
      </c>
      <c r="E16" s="122">
        <v>18855.472340082299</v>
      </c>
      <c r="F16" s="122">
        <v>45292.41538215238</v>
      </c>
      <c r="G16" s="123">
        <v>0.1299880895596113</v>
      </c>
      <c r="H16" s="123">
        <v>0.84155386397432985</v>
      </c>
      <c r="I16" s="123">
        <v>1.3292258935588199</v>
      </c>
      <c r="J16" s="124">
        <v>0.90761168158542993</v>
      </c>
    </row>
    <row r="17" spans="1:10" s="125" customFormat="1" ht="12" customHeight="1" x14ac:dyDescent="0.2">
      <c r="A17" s="120" t="s">
        <v>90</v>
      </c>
      <c r="B17" s="121"/>
      <c r="C17" s="122">
        <v>0</v>
      </c>
      <c r="D17" s="122">
        <v>317.76009984018498</v>
      </c>
      <c r="E17" s="122">
        <v>2907.3627999524901</v>
      </c>
      <c r="F17" s="122">
        <v>3225.1228997926751</v>
      </c>
      <c r="G17" s="123">
        <v>0</v>
      </c>
      <c r="H17" s="123">
        <v>1.0374704673360154E-2</v>
      </c>
      <c r="I17" s="123">
        <v>0.20495598550726379</v>
      </c>
      <c r="J17" s="124">
        <v>6.4628022014342923E-2</v>
      </c>
    </row>
    <row r="18" spans="1:10" s="125" customFormat="1" ht="12" customHeight="1" x14ac:dyDescent="0.2">
      <c r="A18" s="120" t="s">
        <v>68</v>
      </c>
      <c r="B18" s="121"/>
      <c r="C18" s="122">
        <v>24403.731617068101</v>
      </c>
      <c r="D18" s="122">
        <v>399313.43167888402</v>
      </c>
      <c r="E18" s="122">
        <v>144225.40544618099</v>
      </c>
      <c r="F18" s="122">
        <v>567942.56874213309</v>
      </c>
      <c r="G18" s="123">
        <v>4.7951982540878326</v>
      </c>
      <c r="H18" s="123">
        <v>13.037379229985035</v>
      </c>
      <c r="I18" s="123">
        <v>10.167241635233745</v>
      </c>
      <c r="J18" s="124">
        <v>11.380963137221407</v>
      </c>
    </row>
    <row r="19" spans="1:10" s="125" customFormat="1" ht="12" customHeight="1" x14ac:dyDescent="0.2">
      <c r="A19" s="120" t="s">
        <v>91</v>
      </c>
      <c r="B19" s="121"/>
      <c r="C19" s="122">
        <v>3581.87430618802</v>
      </c>
      <c r="D19" s="122">
        <v>15474.5245722374</v>
      </c>
      <c r="E19" s="122">
        <v>10554.1424594729</v>
      </c>
      <c r="F19" s="122">
        <v>29610.541337898321</v>
      </c>
      <c r="G19" s="123">
        <v>0.70381848517716095</v>
      </c>
      <c r="H19" s="123">
        <v>0.50523530952552598</v>
      </c>
      <c r="I19" s="123">
        <v>0.74401951796338361</v>
      </c>
      <c r="J19" s="124">
        <v>0.59336365679748915</v>
      </c>
    </row>
    <row r="20" spans="1:10" s="125" customFormat="1" ht="12" customHeight="1" x14ac:dyDescent="0.2">
      <c r="A20" s="120" t="s">
        <v>92</v>
      </c>
      <c r="B20" s="121"/>
      <c r="C20" s="122">
        <v>2786.1420608684998</v>
      </c>
      <c r="D20" s="122">
        <v>24474.014874732999</v>
      </c>
      <c r="E20" s="122">
        <v>12075.142553219001</v>
      </c>
      <c r="F20" s="122">
        <v>39335.299488820499</v>
      </c>
      <c r="G20" s="123">
        <v>0.54746150119816828</v>
      </c>
      <c r="H20" s="123">
        <v>0.79906406318628675</v>
      </c>
      <c r="I20" s="123">
        <v>0.85124317549090889</v>
      </c>
      <c r="J20" s="124">
        <v>0.78823743475564434</v>
      </c>
    </row>
    <row r="21" spans="1:10" s="125" customFormat="1" ht="12" customHeight="1" x14ac:dyDescent="0.2">
      <c r="A21" s="120" t="s">
        <v>100</v>
      </c>
      <c r="B21" s="121"/>
      <c r="C21" s="122">
        <v>27969.052440109499</v>
      </c>
      <c r="D21" s="122">
        <v>199696.905225072</v>
      </c>
      <c r="E21" s="122">
        <v>83761.417382661602</v>
      </c>
      <c r="F21" s="122">
        <v>311427.37504784309</v>
      </c>
      <c r="G21" s="123">
        <v>5.4957640714054499</v>
      </c>
      <c r="H21" s="123">
        <v>6.5200017778698713</v>
      </c>
      <c r="I21" s="123">
        <v>5.9048027468154993</v>
      </c>
      <c r="J21" s="124">
        <v>6.2406723327519948</v>
      </c>
    </row>
    <row r="22" spans="1:10" s="125" customFormat="1" ht="12" customHeight="1" x14ac:dyDescent="0.2">
      <c r="A22" s="120" t="s">
        <v>101</v>
      </c>
      <c r="B22" s="121"/>
      <c r="C22" s="122">
        <v>48637.603852145301</v>
      </c>
      <c r="D22" s="122">
        <v>391056.16951292602</v>
      </c>
      <c r="E22" s="122">
        <v>176393.91851048</v>
      </c>
      <c r="F22" s="122">
        <v>616087.69187555136</v>
      </c>
      <c r="G22" s="123">
        <v>9.5570200793268256</v>
      </c>
      <c r="H22" s="123">
        <v>12.767783845210767</v>
      </c>
      <c r="I22" s="123">
        <v>12.434976951068574</v>
      </c>
      <c r="J22" s="124">
        <v>12.345740038576029</v>
      </c>
    </row>
    <row r="23" spans="1:10" s="125" customFormat="1" ht="12" customHeight="1" x14ac:dyDescent="0.2">
      <c r="A23" s="120" t="s">
        <v>70</v>
      </c>
      <c r="B23" s="121"/>
      <c r="C23" s="122">
        <v>25330.046721938801</v>
      </c>
      <c r="D23" s="122">
        <v>186088.350769324</v>
      </c>
      <c r="E23" s="122">
        <v>65974.093163410507</v>
      </c>
      <c r="F23" s="122">
        <v>277392.49065467331</v>
      </c>
      <c r="G23" s="123">
        <v>4.9772140475456039</v>
      </c>
      <c r="H23" s="123">
        <v>6.0756894378978847</v>
      </c>
      <c r="I23" s="123">
        <v>4.6508764858915432</v>
      </c>
      <c r="J23" s="124">
        <v>5.5586495614775133</v>
      </c>
    </row>
    <row r="24" spans="1:10" s="125" customFormat="1" ht="12" customHeight="1" x14ac:dyDescent="0.2">
      <c r="A24" s="120" t="s">
        <v>102</v>
      </c>
      <c r="B24" s="121"/>
      <c r="C24" s="122">
        <v>26818.291096752</v>
      </c>
      <c r="D24" s="122">
        <v>108798.81199069</v>
      </c>
      <c r="E24" s="122">
        <v>49107.678885055102</v>
      </c>
      <c r="F24" s="122">
        <v>184724.78197249709</v>
      </c>
      <c r="G24" s="123">
        <v>5.2696458337880427</v>
      </c>
      <c r="H24" s="123">
        <v>3.5522255430544716</v>
      </c>
      <c r="I24" s="123">
        <v>3.4618702289322787</v>
      </c>
      <c r="J24" s="124">
        <v>3.7016875470639246</v>
      </c>
    </row>
    <row r="25" spans="1:10" s="125" customFormat="1" ht="12" customHeight="1" x14ac:dyDescent="0.2">
      <c r="A25" s="120" t="s">
        <v>71</v>
      </c>
      <c r="B25" s="121"/>
      <c r="C25" s="122">
        <v>26349.035636289998</v>
      </c>
      <c r="D25" s="122">
        <v>131445.385776209</v>
      </c>
      <c r="E25" s="122">
        <v>61385.108977993099</v>
      </c>
      <c r="F25" s="122">
        <v>219179.53039049212</v>
      </c>
      <c r="G25" s="123">
        <v>5.1774397318673522</v>
      </c>
      <c r="H25" s="123">
        <v>4.2916245897138436</v>
      </c>
      <c r="I25" s="123">
        <v>4.3273737650701714</v>
      </c>
      <c r="J25" s="124">
        <v>4.3921239454411687</v>
      </c>
    </row>
    <row r="26" spans="1:10" s="125" customFormat="1" ht="12" customHeight="1" x14ac:dyDescent="0.2">
      <c r="A26" s="120" t="s">
        <v>72</v>
      </c>
      <c r="B26" s="121"/>
      <c r="C26" s="122">
        <v>19197.246809109402</v>
      </c>
      <c r="D26" s="122">
        <v>94747.517428849096</v>
      </c>
      <c r="E26" s="122">
        <v>40900.5781418802</v>
      </c>
      <c r="F26" s="122">
        <v>154845.34237983869</v>
      </c>
      <c r="G26" s="123">
        <v>3.7721527931388623</v>
      </c>
      <c r="H26" s="123">
        <v>3.0934579651527501</v>
      </c>
      <c r="I26" s="123">
        <v>2.883306583211044</v>
      </c>
      <c r="J26" s="124">
        <v>3.1029354561297486</v>
      </c>
    </row>
    <row r="27" spans="1:10" s="125" customFormat="1" ht="12" customHeight="1" x14ac:dyDescent="0.2">
      <c r="A27" s="120" t="s">
        <v>93</v>
      </c>
      <c r="B27" s="121"/>
      <c r="C27" s="122">
        <v>5899.8775166778396</v>
      </c>
      <c r="D27" s="122">
        <v>25782.905808798801</v>
      </c>
      <c r="E27" s="122">
        <v>8082.6214887577598</v>
      </c>
      <c r="F27" s="122">
        <v>39765.404814234404</v>
      </c>
      <c r="G27" s="123">
        <v>1.1592932921585934</v>
      </c>
      <c r="H27" s="123">
        <v>0.84179868247108958</v>
      </c>
      <c r="I27" s="123">
        <v>0.5697884188163943</v>
      </c>
      <c r="J27" s="124">
        <v>0.79685628659571617</v>
      </c>
    </row>
    <row r="28" spans="1:10" s="125" customFormat="1" ht="12" customHeight="1" x14ac:dyDescent="0.2">
      <c r="A28" s="120" t="s">
        <v>103</v>
      </c>
      <c r="B28" s="121"/>
      <c r="C28" s="122">
        <v>49319.597977518599</v>
      </c>
      <c r="D28" s="122">
        <v>204325.74833988101</v>
      </c>
      <c r="E28" s="122">
        <v>68860.484121102796</v>
      </c>
      <c r="F28" s="122">
        <v>322505.83043850242</v>
      </c>
      <c r="G28" s="123">
        <v>9.6910281519693289</v>
      </c>
      <c r="H28" s="123">
        <v>6.6711311371557391</v>
      </c>
      <c r="I28" s="123">
        <v>4.8543540509559193</v>
      </c>
      <c r="J28" s="124">
        <v>6.462672759129072</v>
      </c>
    </row>
    <row r="29" spans="1:10" s="125" customFormat="1" ht="12" customHeight="1" x14ac:dyDescent="0.2">
      <c r="A29" s="120" t="s">
        <v>73</v>
      </c>
      <c r="B29" s="121"/>
      <c r="C29" s="122">
        <v>46140.039895760601</v>
      </c>
      <c r="D29" s="122">
        <v>169937.42965606099</v>
      </c>
      <c r="E29" s="122">
        <v>75588.339530817597</v>
      </c>
      <c r="F29" s="122">
        <v>291665.80908263917</v>
      </c>
      <c r="G29" s="123">
        <v>9.0662625791602398</v>
      </c>
      <c r="H29" s="123">
        <v>5.5483701273956711</v>
      </c>
      <c r="I29" s="123">
        <v>5.3286375617276072</v>
      </c>
      <c r="J29" s="124">
        <v>5.8446716345090879</v>
      </c>
    </row>
    <row r="30" spans="1:10" s="125" customFormat="1" ht="12" customHeight="1" x14ac:dyDescent="0.2">
      <c r="A30" s="120" t="s">
        <v>104</v>
      </c>
      <c r="B30" s="121"/>
      <c r="C30" s="122">
        <v>37033.524551128103</v>
      </c>
      <c r="D30" s="122">
        <v>215155.987358518</v>
      </c>
      <c r="E30" s="122">
        <v>176677.803747192</v>
      </c>
      <c r="F30" s="122">
        <v>428867.31565683812</v>
      </c>
      <c r="G30" s="123">
        <v>7.2768826938780871</v>
      </c>
      <c r="H30" s="123">
        <v>7.0247328996701999</v>
      </c>
      <c r="I30" s="123">
        <v>12.454989581918161</v>
      </c>
      <c r="J30" s="124">
        <v>8.5940434453781744</v>
      </c>
    </row>
    <row r="31" spans="1:10" s="125" customFormat="1" ht="12" customHeight="1" x14ac:dyDescent="0.2">
      <c r="A31" s="120" t="s">
        <v>69</v>
      </c>
      <c r="B31" s="121"/>
      <c r="C31" s="122">
        <v>45002.272452745703</v>
      </c>
      <c r="D31" s="122">
        <v>283637.99615039199</v>
      </c>
      <c r="E31" s="122">
        <v>152729.32788271099</v>
      </c>
      <c r="F31" s="122">
        <v>481369.59648584865</v>
      </c>
      <c r="G31" s="123">
        <v>8.8426975710740532</v>
      </c>
      <c r="H31" s="123">
        <v>9.260635446942425</v>
      </c>
      <c r="I31" s="123">
        <v>10.766729873744886</v>
      </c>
      <c r="J31" s="124">
        <v>9.6461331382821669</v>
      </c>
    </row>
    <row r="32" spans="1:10" s="125" customFormat="1" ht="12" customHeight="1" x14ac:dyDescent="0.2">
      <c r="A32" s="120" t="s">
        <v>105</v>
      </c>
      <c r="B32" s="121"/>
      <c r="C32" s="122">
        <v>46207.128079244801</v>
      </c>
      <c r="D32" s="122">
        <v>468420.33058078698</v>
      </c>
      <c r="E32" s="122">
        <v>204502.37797435801</v>
      </c>
      <c r="F32" s="122">
        <v>719129.83663438982</v>
      </c>
      <c r="G32" s="123">
        <v>9.0794450360632002</v>
      </c>
      <c r="H32" s="123">
        <v>15.293684119615897</v>
      </c>
      <c r="I32" s="123">
        <v>14.416496770543541</v>
      </c>
      <c r="J32" s="124">
        <v>14.410594683435429</v>
      </c>
    </row>
    <row r="33" spans="1:10" s="125" customFormat="1" ht="12" customHeight="1" x14ac:dyDescent="0.2">
      <c r="A33" s="120" t="s">
        <v>74</v>
      </c>
      <c r="B33" s="121"/>
      <c r="C33" s="122">
        <v>10290.307434673299</v>
      </c>
      <c r="D33" s="122">
        <v>45296.920141648901</v>
      </c>
      <c r="E33" s="122">
        <v>23348.572481836902</v>
      </c>
      <c r="F33" s="122">
        <v>78935.800058159104</v>
      </c>
      <c r="G33" s="123">
        <v>2.0219884818869645</v>
      </c>
      <c r="H33" s="123">
        <v>1.4789212658189004</v>
      </c>
      <c r="I33" s="123">
        <v>1.6459692210689572</v>
      </c>
      <c r="J33" s="124">
        <v>1.5817892162206975</v>
      </c>
    </row>
    <row r="34" spans="1:10" s="125" customFormat="1" ht="12" customHeight="1" x14ac:dyDescent="0.2">
      <c r="A34" s="120" t="s">
        <v>106</v>
      </c>
      <c r="B34" s="121"/>
      <c r="C34" s="122">
        <v>15708.315093130899</v>
      </c>
      <c r="D34" s="122">
        <v>55695.620270339503</v>
      </c>
      <c r="E34" s="122">
        <v>34103.181979336499</v>
      </c>
      <c r="F34" s="122">
        <v>105507.1173428069</v>
      </c>
      <c r="G34" s="123">
        <v>3.0865970127519549</v>
      </c>
      <c r="H34" s="123">
        <v>1.8184335043795514</v>
      </c>
      <c r="I34" s="123">
        <v>2.4041207625077581</v>
      </c>
      <c r="J34" s="124">
        <v>2.1142500655522687</v>
      </c>
    </row>
    <row r="35" spans="1:10" s="125" customFormat="1" ht="12" customHeight="1" x14ac:dyDescent="0.2">
      <c r="A35" s="120" t="s">
        <v>107</v>
      </c>
      <c r="B35" s="121"/>
      <c r="C35" s="122">
        <v>1776.34428111584</v>
      </c>
      <c r="D35" s="122">
        <v>3578.6297084768098</v>
      </c>
      <c r="E35" s="122">
        <v>1217.98089966475</v>
      </c>
      <c r="F35" s="122">
        <v>6572.9548892573994</v>
      </c>
      <c r="G35" s="123">
        <v>0.34904182397695688</v>
      </c>
      <c r="H35" s="123">
        <v>0.11684042892557214</v>
      </c>
      <c r="I35" s="123">
        <v>8.5862168843837419E-2</v>
      </c>
      <c r="J35" s="124">
        <v>0.13171500326685781</v>
      </c>
    </row>
    <row r="36" spans="1:10" s="125" customFormat="1" ht="12" customHeight="1" x14ac:dyDescent="0.2">
      <c r="A36" s="120" t="s">
        <v>94</v>
      </c>
      <c r="B36" s="121"/>
      <c r="C36" s="122">
        <v>45808.2132039641</v>
      </c>
      <c r="D36" s="122">
        <v>13815.2871720283</v>
      </c>
      <c r="E36" s="122">
        <v>7279.3106376223604</v>
      </c>
      <c r="F36" s="122">
        <v>66902.811013614759</v>
      </c>
      <c r="G36" s="123">
        <v>9.0010604699856991</v>
      </c>
      <c r="H36" s="123">
        <v>0.45106205738083877</v>
      </c>
      <c r="I36" s="123">
        <v>0.51315862112969868</v>
      </c>
      <c r="J36" s="124">
        <v>1.3406609538158285</v>
      </c>
    </row>
    <row r="37" spans="1:10" s="157" customFormat="1" ht="12" customHeight="1" x14ac:dyDescent="0.2">
      <c r="A37" s="155" t="s">
        <v>5</v>
      </c>
      <c r="B37" s="156"/>
      <c r="C37" s="133">
        <v>508920.18064663536</v>
      </c>
      <c r="D37" s="133">
        <v>3062835.1345375599</v>
      </c>
      <c r="E37" s="133">
        <v>1418530.3214037879</v>
      </c>
      <c r="F37" s="133">
        <v>4990285.6365879839</v>
      </c>
      <c r="G37" s="134">
        <v>100</v>
      </c>
      <c r="H37" s="134">
        <v>100</v>
      </c>
      <c r="I37" s="134">
        <v>100</v>
      </c>
      <c r="J37" s="135">
        <v>100</v>
      </c>
    </row>
    <row r="38" spans="1:10" s="125" customFormat="1" ht="4.5" customHeight="1" x14ac:dyDescent="0.2">
      <c r="A38" s="126"/>
      <c r="B38" s="127"/>
      <c r="C38" s="128"/>
      <c r="D38" s="128"/>
      <c r="E38" s="128"/>
      <c r="F38" s="128"/>
      <c r="G38" s="128"/>
      <c r="H38" s="128"/>
      <c r="I38" s="128"/>
      <c r="J38" s="158"/>
    </row>
    <row r="39" spans="1:10" ht="4.5" customHeight="1" x14ac:dyDescent="0.25">
      <c r="A39" s="159"/>
      <c r="B39" s="159"/>
      <c r="C39" s="159"/>
      <c r="D39" s="159"/>
      <c r="E39" s="159"/>
      <c r="F39" s="159"/>
    </row>
    <row r="40" spans="1:10" s="132" customFormat="1" ht="9" customHeight="1" x14ac:dyDescent="0.2">
      <c r="A40" s="129" t="s">
        <v>86</v>
      </c>
      <c r="B40" s="130"/>
      <c r="C40" s="160"/>
    </row>
    <row r="41" spans="1:10" x14ac:dyDescent="0.25">
      <c r="A41" s="112"/>
      <c r="B41" s="112"/>
      <c r="C41" s="161"/>
      <c r="D41" s="161"/>
      <c r="E41" s="161"/>
      <c r="F41" s="161"/>
    </row>
    <row r="42" spans="1:10" x14ac:dyDescent="0.25">
      <c r="A42" s="112"/>
      <c r="B42" s="112"/>
      <c r="C42" s="161"/>
      <c r="D42" s="161"/>
      <c r="E42" s="161"/>
      <c r="F42" s="161"/>
      <c r="G42" s="131"/>
    </row>
    <row r="43" spans="1:10" x14ac:dyDescent="0.25">
      <c r="A43" s="112"/>
      <c r="B43" s="112"/>
      <c r="C43" s="161"/>
      <c r="D43" s="161"/>
      <c r="E43" s="161"/>
      <c r="F43" s="161"/>
      <c r="G43" s="131"/>
    </row>
    <row r="44" spans="1:10" x14ac:dyDescent="0.25">
      <c r="A44" s="112"/>
      <c r="B44" s="112"/>
      <c r="C44" s="161"/>
      <c r="D44" s="161"/>
      <c r="E44" s="161"/>
      <c r="F44" s="161"/>
      <c r="G44" s="131"/>
    </row>
    <row r="45" spans="1:10" x14ac:dyDescent="0.25">
      <c r="C45" s="161"/>
      <c r="D45" s="131"/>
      <c r="E45" s="131"/>
      <c r="F45" s="131"/>
      <c r="H45" s="131"/>
    </row>
    <row r="46" spans="1:10" x14ac:dyDescent="0.25">
      <c r="A46" s="112"/>
      <c r="B46" s="112"/>
      <c r="C46" s="161"/>
      <c r="D46" s="161"/>
      <c r="E46" s="161"/>
      <c r="F46" s="161"/>
      <c r="H46" s="161"/>
    </row>
    <row r="47" spans="1:10" x14ac:dyDescent="0.25">
      <c r="A47" s="112"/>
      <c r="B47" s="112"/>
      <c r="C47" s="161"/>
      <c r="D47" s="161"/>
      <c r="E47" s="161"/>
      <c r="F47" s="161"/>
      <c r="G47" s="131"/>
      <c r="H47" s="161"/>
    </row>
    <row r="48" spans="1:10" x14ac:dyDescent="0.25">
      <c r="A48" s="112"/>
      <c r="B48" s="112"/>
      <c r="C48" s="161"/>
      <c r="D48" s="161"/>
      <c r="E48" s="161"/>
      <c r="F48" s="161"/>
      <c r="G48" s="131"/>
      <c r="H48" s="161"/>
    </row>
    <row r="49" spans="1:8" x14ac:dyDescent="0.25">
      <c r="A49" s="112"/>
      <c r="B49" s="112"/>
      <c r="C49" s="161"/>
      <c r="D49" s="161"/>
      <c r="E49" s="161"/>
      <c r="F49" s="161"/>
      <c r="G49" s="131"/>
      <c r="H49" s="161"/>
    </row>
  </sheetData>
  <mergeCells count="3">
    <mergeCell ref="A9:B14"/>
    <mergeCell ref="C12:F14"/>
    <mergeCell ref="G12:J14"/>
  </mergeCells>
  <phoneticPr fontId="5" type="noConversion"/>
  <hyperlinks>
    <hyperlink ref="J1" location="B!A1" display="Terug naar inhoud" xr:uid="{00000000-0004-0000-03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5"/>
  <sheetViews>
    <sheetView showGridLines="0" zoomScaleNormal="100" workbookViewId="0"/>
  </sheetViews>
  <sheetFormatPr baseColWidth="10" defaultColWidth="9.109375" defaultRowHeight="13.2" x14ac:dyDescent="0.25"/>
  <cols>
    <col min="1" max="1" width="7.6640625" style="6" customWidth="1"/>
    <col min="2" max="2" width="10.33203125" style="6" customWidth="1"/>
    <col min="3" max="14" width="6.6640625" style="6" customWidth="1"/>
    <col min="15" max="15" width="12" style="6" customWidth="1"/>
    <col min="16" max="16384" width="9.109375" style="6"/>
  </cols>
  <sheetData>
    <row r="1" spans="1:14" ht="24" customHeight="1" x14ac:dyDescent="0.4">
      <c r="A1" s="16" t="s">
        <v>61</v>
      </c>
      <c r="I1" s="162"/>
      <c r="J1" s="162"/>
      <c r="K1" s="162"/>
    </row>
    <row r="2" spans="1:14" ht="4.5" customHeight="1" x14ac:dyDescent="0.3">
      <c r="A2" s="1"/>
    </row>
    <row r="3" spans="1:14" ht="15.75" customHeight="1" x14ac:dyDescent="0.3">
      <c r="A3" s="17" t="s">
        <v>50</v>
      </c>
      <c r="N3" s="36" t="s">
        <v>26</v>
      </c>
    </row>
    <row r="4" spans="1:14" ht="4.5" customHeight="1" x14ac:dyDescent="0.3">
      <c r="A4" s="17"/>
    </row>
    <row r="5" spans="1:14" x14ac:dyDescent="0.25">
      <c r="B5" s="175" t="s">
        <v>82</v>
      </c>
    </row>
    <row r="6" spans="1:14" ht="4.5" customHeight="1" x14ac:dyDescent="0.25">
      <c r="B6" s="12"/>
    </row>
    <row r="7" spans="1:14" ht="19.5" customHeight="1" x14ac:dyDescent="0.25">
      <c r="A7" s="34" t="s">
        <v>108</v>
      </c>
      <c r="B7" s="35"/>
      <c r="C7" s="35"/>
      <c r="D7" s="35"/>
      <c r="E7" s="35"/>
      <c r="F7" s="35"/>
      <c r="G7" s="35"/>
      <c r="H7" s="35"/>
      <c r="I7" s="35"/>
      <c r="J7" s="35"/>
      <c r="K7" s="35"/>
      <c r="L7" s="35"/>
      <c r="M7" s="35"/>
      <c r="N7" s="35"/>
    </row>
    <row r="8" spans="1:14" ht="4.5" customHeight="1" x14ac:dyDescent="0.25"/>
    <row r="9" spans="1:14" ht="4.5" customHeight="1" x14ac:dyDescent="0.25">
      <c r="A9" s="51"/>
      <c r="B9" s="51"/>
      <c r="C9" s="195"/>
      <c r="D9" s="195"/>
      <c r="E9" s="195"/>
      <c r="F9" s="195"/>
      <c r="G9" s="195"/>
      <c r="H9" s="195"/>
      <c r="I9" s="195"/>
      <c r="J9" s="195"/>
      <c r="K9" s="195"/>
      <c r="L9" s="195"/>
      <c r="M9" s="195"/>
      <c r="N9" s="195"/>
    </row>
    <row r="10" spans="1:14" s="18" customFormat="1" ht="12" customHeight="1" x14ac:dyDescent="0.25">
      <c r="A10" s="20" t="s">
        <v>1</v>
      </c>
      <c r="C10" s="196">
        <v>2011</v>
      </c>
      <c r="D10" s="196">
        <v>2012</v>
      </c>
      <c r="E10" s="196">
        <v>2013</v>
      </c>
      <c r="F10" s="196">
        <v>2014</v>
      </c>
      <c r="G10" s="196">
        <v>2015</v>
      </c>
      <c r="H10" s="196">
        <v>2016</v>
      </c>
      <c r="I10" s="196">
        <v>2017</v>
      </c>
      <c r="J10" s="196">
        <v>2018</v>
      </c>
      <c r="K10" s="196">
        <v>2019</v>
      </c>
      <c r="L10" s="196">
        <v>2020</v>
      </c>
      <c r="M10" s="196">
        <v>2021</v>
      </c>
      <c r="N10" s="196">
        <v>2022</v>
      </c>
    </row>
    <row r="11" spans="1:14" s="18" customFormat="1" ht="4.5" customHeight="1" x14ac:dyDescent="0.25">
      <c r="A11" s="56"/>
      <c r="B11" s="57"/>
      <c r="C11" s="197"/>
      <c r="D11" s="197"/>
      <c r="E11" s="197"/>
      <c r="F11" s="197"/>
      <c r="G11" s="197"/>
      <c r="H11" s="197"/>
      <c r="I11" s="197"/>
      <c r="J11" s="197"/>
      <c r="K11" s="197"/>
      <c r="L11" s="197"/>
      <c r="M11" s="197"/>
      <c r="N11" s="197"/>
    </row>
    <row r="12" spans="1:14" ht="4.5" customHeight="1" x14ac:dyDescent="0.25">
      <c r="C12" s="198"/>
      <c r="D12" s="198"/>
      <c r="E12" s="198"/>
      <c r="F12" s="198"/>
      <c r="G12" s="198"/>
      <c r="H12" s="198"/>
      <c r="I12" s="198"/>
      <c r="J12" s="198"/>
      <c r="K12" s="198"/>
      <c r="L12" s="198"/>
      <c r="M12" s="198"/>
      <c r="N12" s="198"/>
    </row>
    <row r="13" spans="1:14" s="22" customFormat="1" ht="12" customHeight="1" x14ac:dyDescent="0.25">
      <c r="A13" s="18" t="s">
        <v>3</v>
      </c>
      <c r="B13" s="22" t="s">
        <v>41</v>
      </c>
      <c r="C13" s="199">
        <v>13087.19</v>
      </c>
      <c r="D13" s="199">
        <v>12434</v>
      </c>
      <c r="E13" s="199">
        <v>11350.1356631697</v>
      </c>
      <c r="F13" s="199">
        <v>10488.17636986557</v>
      </c>
      <c r="G13" s="199">
        <v>10987.769179593117</v>
      </c>
      <c r="H13" s="199">
        <v>11316.3293282416</v>
      </c>
      <c r="I13" s="199">
        <v>10788.879287064996</v>
      </c>
      <c r="J13" s="199">
        <v>11794.3739839966</v>
      </c>
      <c r="K13" s="199">
        <v>10493.9351676552</v>
      </c>
      <c r="L13" s="199">
        <v>9648.8162202945496</v>
      </c>
      <c r="M13" s="199">
        <v>10316.186114972008</v>
      </c>
      <c r="N13" s="199">
        <v>10454.6351467475</v>
      </c>
    </row>
    <row r="14" spans="1:14" s="22" customFormat="1" ht="12" customHeight="1" x14ac:dyDescent="0.2">
      <c r="A14" s="26"/>
      <c r="B14" s="22" t="s">
        <v>42</v>
      </c>
      <c r="C14" s="199">
        <v>161306.4</v>
      </c>
      <c r="D14" s="199">
        <v>163431</v>
      </c>
      <c r="E14" s="199">
        <v>159944.02633729999</v>
      </c>
      <c r="F14" s="199">
        <v>167658.724694156</v>
      </c>
      <c r="G14" s="199">
        <v>170468.9383103211</v>
      </c>
      <c r="H14" s="199">
        <v>172177.92961034601</v>
      </c>
      <c r="I14" s="199">
        <v>176320.18540325813</v>
      </c>
      <c r="J14" s="199">
        <v>178200.167963307</v>
      </c>
      <c r="K14" s="199">
        <v>184187.060412675</v>
      </c>
      <c r="L14" s="199">
        <v>182250.30570671364</v>
      </c>
      <c r="M14" s="199">
        <v>185916.25300762395</v>
      </c>
      <c r="N14" s="199">
        <v>190368.929165109</v>
      </c>
    </row>
    <row r="15" spans="1:14" s="22" customFormat="1" ht="12" customHeight="1" x14ac:dyDescent="0.2">
      <c r="B15" s="22" t="s">
        <v>43</v>
      </c>
      <c r="C15" s="199">
        <v>48067</v>
      </c>
      <c r="D15" s="199">
        <v>51262</v>
      </c>
      <c r="E15" s="199">
        <v>47734.092420543602</v>
      </c>
      <c r="F15" s="199">
        <v>51187.310307930602</v>
      </c>
      <c r="G15" s="199">
        <v>52303.675390974284</v>
      </c>
      <c r="H15" s="199">
        <v>55416.267109611901</v>
      </c>
      <c r="I15" s="199">
        <v>58343.021400321399</v>
      </c>
      <c r="J15" s="199">
        <v>55513.909865697198</v>
      </c>
      <c r="K15" s="199">
        <v>56796.559323285997</v>
      </c>
      <c r="L15" s="199">
        <v>62233.2217538103</v>
      </c>
      <c r="M15" s="199">
        <v>62072.290381435625</v>
      </c>
      <c r="N15" s="199">
        <v>68341.743291307896</v>
      </c>
    </row>
    <row r="16" spans="1:14" s="26" customFormat="1" ht="12" customHeight="1" x14ac:dyDescent="0.2">
      <c r="B16" s="26" t="s">
        <v>5</v>
      </c>
      <c r="C16" s="200">
        <v>222460.59</v>
      </c>
      <c r="D16" s="200">
        <v>227127</v>
      </c>
      <c r="E16" s="200">
        <v>219028.25442101329</v>
      </c>
      <c r="F16" s="200">
        <v>229334.21137195217</v>
      </c>
      <c r="G16" s="200">
        <v>233760.38288088847</v>
      </c>
      <c r="H16" s="200">
        <v>238910.52604819951</v>
      </c>
      <c r="I16" s="200">
        <v>245452.08609064453</v>
      </c>
      <c r="J16" s="200">
        <v>245508.45181300081</v>
      </c>
      <c r="K16" s="200">
        <v>251477.5549036162</v>
      </c>
      <c r="L16" s="200">
        <v>254132.34368081848</v>
      </c>
      <c r="M16" s="200">
        <v>258304.72950403159</v>
      </c>
      <c r="N16" s="200">
        <f>SUM(N13:N15)</f>
        <v>269165.3076031644</v>
      </c>
    </row>
    <row r="17" spans="1:14" s="22" customFormat="1" ht="4.5" customHeight="1" x14ac:dyDescent="0.2">
      <c r="A17" s="65"/>
      <c r="B17" s="65"/>
      <c r="C17" s="201"/>
      <c r="D17" s="201"/>
      <c r="E17" s="201"/>
      <c r="F17" s="201"/>
      <c r="G17" s="201"/>
      <c r="H17" s="201"/>
      <c r="I17" s="201"/>
      <c r="J17" s="201"/>
      <c r="K17" s="201"/>
      <c r="L17" s="201"/>
      <c r="M17" s="201"/>
      <c r="N17" s="201"/>
    </row>
    <row r="18" spans="1:14" s="22" customFormat="1" ht="4.5" customHeight="1" x14ac:dyDescent="0.2">
      <c r="C18" s="199"/>
      <c r="D18" s="199"/>
      <c r="E18" s="199"/>
      <c r="F18" s="199"/>
      <c r="G18" s="199"/>
      <c r="H18" s="199"/>
      <c r="I18" s="199"/>
      <c r="J18" s="199"/>
      <c r="K18" s="199"/>
      <c r="L18" s="199"/>
      <c r="M18" s="199"/>
      <c r="N18" s="199"/>
    </row>
    <row r="19" spans="1:14" s="22" customFormat="1" ht="12" customHeight="1" x14ac:dyDescent="0.25">
      <c r="A19" s="18" t="s">
        <v>4</v>
      </c>
      <c r="B19" s="22" t="s">
        <v>41</v>
      </c>
      <c r="C19" s="199">
        <v>11042.56</v>
      </c>
      <c r="D19" s="199">
        <v>11681</v>
      </c>
      <c r="E19" s="199">
        <v>9769.5263214985007</v>
      </c>
      <c r="F19" s="199">
        <v>11456.67408358938</v>
      </c>
      <c r="G19" s="199">
        <v>9817.467129685303</v>
      </c>
      <c r="H19" s="199">
        <v>9533.5101786955402</v>
      </c>
      <c r="I19" s="199">
        <v>10147.871776763504</v>
      </c>
      <c r="J19" s="199">
        <v>9871.6291993981304</v>
      </c>
      <c r="K19" s="199">
        <v>10442.998570305799</v>
      </c>
      <c r="L19" s="199">
        <v>10007.267275581004</v>
      </c>
      <c r="M19" s="199">
        <v>8588.580401905363</v>
      </c>
      <c r="N19" s="199">
        <v>9712.8080755393603</v>
      </c>
    </row>
    <row r="20" spans="1:14" s="22" customFormat="1" ht="12" customHeight="1" x14ac:dyDescent="0.2">
      <c r="A20" s="26"/>
      <c r="B20" s="22" t="s">
        <v>42</v>
      </c>
      <c r="C20" s="199">
        <v>131435.79999999999</v>
      </c>
      <c r="D20" s="199">
        <v>137167</v>
      </c>
      <c r="E20" s="199">
        <v>135830.50243198001</v>
      </c>
      <c r="F20" s="199">
        <v>139781.74226040998</v>
      </c>
      <c r="G20" s="199">
        <v>140996.37539673562</v>
      </c>
      <c r="H20" s="199">
        <v>143430.19843814999</v>
      </c>
      <c r="I20" s="199">
        <v>142282.54609568583</v>
      </c>
      <c r="J20" s="199">
        <v>147373.114201227</v>
      </c>
      <c r="K20" s="199">
        <v>147191.44232705099</v>
      </c>
      <c r="L20" s="199">
        <v>146175.8264914561</v>
      </c>
      <c r="M20" s="199">
        <v>151545.37869926571</v>
      </c>
      <c r="N20" s="199">
        <v>164656.40931650001</v>
      </c>
    </row>
    <row r="21" spans="1:14" s="22" customFormat="1" ht="12" customHeight="1" x14ac:dyDescent="0.2">
      <c r="B21" s="22" t="s">
        <v>43</v>
      </c>
      <c r="C21" s="199">
        <v>42651</v>
      </c>
      <c r="D21" s="199">
        <v>39055</v>
      </c>
      <c r="E21" s="199">
        <v>43750.516378988097</v>
      </c>
      <c r="F21" s="199">
        <v>44885.292137013297</v>
      </c>
      <c r="G21" s="199">
        <v>44791.05763045638</v>
      </c>
      <c r="H21" s="199">
        <v>47830.840043943397</v>
      </c>
      <c r="I21" s="199">
        <v>49168.097506753496</v>
      </c>
      <c r="J21" s="199">
        <v>53737.458082198798</v>
      </c>
      <c r="K21" s="199">
        <v>52718.700070696199</v>
      </c>
      <c r="L21" s="199">
        <v>53195.323292759102</v>
      </c>
      <c r="M21" s="199">
        <v>53917.864477981158</v>
      </c>
      <c r="N21" s="199">
        <v>57785.306234835698</v>
      </c>
    </row>
    <row r="22" spans="1:14" s="26" customFormat="1" ht="12" customHeight="1" x14ac:dyDescent="0.2">
      <c r="B22" s="26" t="s">
        <v>5</v>
      </c>
      <c r="C22" s="200">
        <v>185129.36</v>
      </c>
      <c r="D22" s="200">
        <v>187903</v>
      </c>
      <c r="E22" s="200">
        <v>189350.54513246662</v>
      </c>
      <c r="F22" s="200">
        <v>196123.70848101267</v>
      </c>
      <c r="G22" s="200">
        <v>195604.90015687729</v>
      </c>
      <c r="H22" s="200">
        <v>200794.54866078895</v>
      </c>
      <c r="I22" s="200">
        <v>201598.51537920281</v>
      </c>
      <c r="J22" s="200">
        <v>210982.20148282393</v>
      </c>
      <c r="K22" s="200">
        <v>210353.14096805296</v>
      </c>
      <c r="L22" s="200">
        <v>209378.41705979619</v>
      </c>
      <c r="M22" s="200">
        <v>214051.82357915223</v>
      </c>
      <c r="N22" s="200">
        <f>SUM(N19:N21)</f>
        <v>232154.52362687507</v>
      </c>
    </row>
    <row r="23" spans="1:14" s="22" customFormat="1" ht="4.5" customHeight="1" x14ac:dyDescent="0.2">
      <c r="A23" s="64"/>
      <c r="B23" s="65"/>
      <c r="C23" s="201"/>
      <c r="D23" s="201"/>
      <c r="E23" s="201"/>
      <c r="F23" s="201"/>
      <c r="G23" s="201"/>
      <c r="H23" s="201"/>
      <c r="I23" s="201"/>
      <c r="J23" s="201"/>
      <c r="K23" s="201"/>
      <c r="L23" s="201"/>
      <c r="M23" s="201"/>
      <c r="N23" s="201"/>
    </row>
    <row r="24" spans="1:14" s="22" customFormat="1" ht="4.5" customHeight="1" x14ac:dyDescent="0.2">
      <c r="C24" s="199"/>
      <c r="D24" s="199"/>
      <c r="E24" s="199"/>
      <c r="F24" s="199"/>
      <c r="G24" s="199"/>
      <c r="H24" s="199"/>
      <c r="I24" s="199"/>
      <c r="J24" s="199"/>
      <c r="K24" s="199"/>
      <c r="L24" s="199"/>
      <c r="M24" s="199"/>
      <c r="N24" s="199"/>
    </row>
    <row r="25" spans="1:14" s="22" customFormat="1" ht="12" customHeight="1" x14ac:dyDescent="0.25">
      <c r="A25" s="18" t="s">
        <v>5</v>
      </c>
      <c r="B25" s="22" t="s">
        <v>41</v>
      </c>
      <c r="C25" s="199">
        <v>24129.75</v>
      </c>
      <c r="D25" s="199">
        <v>24115</v>
      </c>
      <c r="E25" s="199">
        <v>21119.661984668201</v>
      </c>
      <c r="F25" s="199">
        <v>21944.85045345495</v>
      </c>
      <c r="G25" s="199">
        <v>20805.236309278422</v>
      </c>
      <c r="H25" s="199">
        <v>20849.83950693714</v>
      </c>
      <c r="I25" s="199">
        <v>20936.751063828502</v>
      </c>
      <c r="J25" s="199">
        <v>21666.003183394729</v>
      </c>
      <c r="K25" s="199">
        <v>20936.933737961001</v>
      </c>
      <c r="L25" s="199">
        <v>19656.08349587554</v>
      </c>
      <c r="M25" s="199">
        <v>18904.76651687736</v>
      </c>
      <c r="N25" s="199">
        <f>SUM(N13,N19)</f>
        <v>20167.44322228686</v>
      </c>
    </row>
    <row r="26" spans="1:14" s="22" customFormat="1" ht="12" customHeight="1" x14ac:dyDescent="0.2">
      <c r="B26" s="22" t="s">
        <v>42</v>
      </c>
      <c r="C26" s="199">
        <v>292742.3</v>
      </c>
      <c r="D26" s="199">
        <v>300598</v>
      </c>
      <c r="E26" s="199">
        <v>295774.52876928</v>
      </c>
      <c r="F26" s="199">
        <v>307440.46695456596</v>
      </c>
      <c r="G26" s="199">
        <v>311465.31370705669</v>
      </c>
      <c r="H26" s="199">
        <v>315608.12804849597</v>
      </c>
      <c r="I26" s="199">
        <v>318602.73149894399</v>
      </c>
      <c r="J26" s="199">
        <v>325573.28216453397</v>
      </c>
      <c r="K26" s="199">
        <v>331378.502739724</v>
      </c>
      <c r="L26" s="199">
        <v>328426.13219817</v>
      </c>
      <c r="M26" s="199">
        <v>337461.63170688879</v>
      </c>
      <c r="N26" s="199">
        <f t="shared" ref="N26:N27" si="0">SUM(N14,N20)</f>
        <v>355025.33848160901</v>
      </c>
    </row>
    <row r="27" spans="1:14" s="22" customFormat="1" ht="12" customHeight="1" x14ac:dyDescent="0.2">
      <c r="B27" s="22" t="s">
        <v>43</v>
      </c>
      <c r="C27" s="199">
        <v>90717</v>
      </c>
      <c r="D27" s="199">
        <v>90317</v>
      </c>
      <c r="E27" s="199">
        <v>91484.608799531707</v>
      </c>
      <c r="F27" s="199">
        <v>96072.602444943899</v>
      </c>
      <c r="G27" s="199">
        <v>97094.733021430671</v>
      </c>
      <c r="H27" s="199">
        <v>103247.10715355529</v>
      </c>
      <c r="I27" s="199">
        <v>107511.11890707399</v>
      </c>
      <c r="J27" s="199">
        <v>109251.367947896</v>
      </c>
      <c r="K27" s="199">
        <v>109515.25939398201</v>
      </c>
      <c r="L27" s="199">
        <v>115428.54504656899</v>
      </c>
      <c r="M27" s="199">
        <v>115990.1548594168</v>
      </c>
      <c r="N27" s="199">
        <f t="shared" si="0"/>
        <v>126127.04952614359</v>
      </c>
    </row>
    <row r="28" spans="1:14" s="26" customFormat="1" ht="12" customHeight="1" x14ac:dyDescent="0.2">
      <c r="B28" s="26" t="s">
        <v>5</v>
      </c>
      <c r="C28" s="200">
        <v>407589.05</v>
      </c>
      <c r="D28" s="200">
        <v>415030</v>
      </c>
      <c r="E28" s="200">
        <v>408378.79955347988</v>
      </c>
      <c r="F28" s="200">
        <v>425457.91985296481</v>
      </c>
      <c r="G28" s="200">
        <v>429365.28303776577</v>
      </c>
      <c r="H28" s="200">
        <v>439705.07470898842</v>
      </c>
      <c r="I28" s="200">
        <v>447050.60146984644</v>
      </c>
      <c r="J28" s="200">
        <v>456490.65329582471</v>
      </c>
      <c r="K28" s="200">
        <v>461830.69587166701</v>
      </c>
      <c r="L28" s="200">
        <v>463510.7607406145</v>
      </c>
      <c r="M28" s="200">
        <v>472356.55308318289</v>
      </c>
      <c r="N28" s="200">
        <f>SUM(N25:N27)</f>
        <v>501319.83123003948</v>
      </c>
    </row>
    <row r="29" spans="1:14" s="22" customFormat="1" ht="4.5" customHeight="1" x14ac:dyDescent="0.2">
      <c r="A29" s="65"/>
      <c r="B29" s="65"/>
      <c r="C29" s="202"/>
      <c r="D29" s="202"/>
      <c r="E29" s="202"/>
      <c r="F29" s="202"/>
      <c r="G29" s="202"/>
      <c r="H29" s="202"/>
      <c r="I29" s="202"/>
      <c r="J29" s="202"/>
      <c r="K29" s="202"/>
      <c r="L29" s="202"/>
      <c r="M29" s="202"/>
      <c r="N29" s="202"/>
    </row>
    <row r="30" spans="1:14" s="22" customFormat="1" ht="9" customHeight="1" x14ac:dyDescent="0.2">
      <c r="A30" s="28"/>
      <c r="B30" s="28"/>
      <c r="C30" s="28"/>
      <c r="D30" s="24"/>
      <c r="E30" s="24"/>
      <c r="H30" s="24"/>
      <c r="I30" s="24"/>
      <c r="J30" s="24"/>
      <c r="K30" s="24"/>
    </row>
    <row r="31" spans="1:14" s="47" customFormat="1" ht="9" customHeight="1" x14ac:dyDescent="0.2">
      <c r="A31" s="44" t="s">
        <v>86</v>
      </c>
      <c r="B31" s="45"/>
      <c r="C31" s="45"/>
      <c r="D31" s="46"/>
      <c r="E31" s="46"/>
      <c r="F31" s="46"/>
      <c r="G31" s="46"/>
    </row>
    <row r="32" spans="1:14" x14ac:dyDescent="0.25">
      <c r="A32" s="3"/>
      <c r="B32" s="3"/>
      <c r="C32" s="3"/>
      <c r="D32" s="32"/>
      <c r="E32" s="32"/>
      <c r="F32" s="32"/>
      <c r="G32" s="32"/>
      <c r="H32" s="32"/>
      <c r="I32" s="32"/>
      <c r="J32" s="32"/>
      <c r="K32" s="32"/>
      <c r="L32" s="33"/>
    </row>
    <row r="33" spans="1:16" ht="4.5" customHeight="1" x14ac:dyDescent="0.25">
      <c r="A33" s="51"/>
      <c r="B33" s="51"/>
      <c r="C33" s="52"/>
      <c r="D33" s="52"/>
      <c r="E33" s="52"/>
      <c r="F33" s="52"/>
      <c r="G33" s="52"/>
      <c r="H33" s="52"/>
      <c r="I33" s="52"/>
      <c r="J33" s="52"/>
      <c r="K33" s="52"/>
      <c r="L33" s="53"/>
      <c r="M33" s="53"/>
      <c r="N33" s="53"/>
    </row>
    <row r="34" spans="1:16" s="18" customFormat="1" ht="12" customHeight="1" x14ac:dyDescent="0.25">
      <c r="A34" s="20" t="s">
        <v>1</v>
      </c>
      <c r="C34" s="183">
        <v>1999</v>
      </c>
      <c r="D34" s="183">
        <v>2000</v>
      </c>
      <c r="E34" s="183">
        <v>2001</v>
      </c>
      <c r="F34" s="183">
        <v>2002</v>
      </c>
      <c r="G34" s="183">
        <v>2003</v>
      </c>
      <c r="H34" s="183">
        <v>2004</v>
      </c>
      <c r="I34" s="183">
        <v>2005</v>
      </c>
      <c r="J34" s="183">
        <v>2006</v>
      </c>
      <c r="K34" s="183">
        <v>2007</v>
      </c>
      <c r="L34" s="184">
        <v>2008</v>
      </c>
      <c r="M34" s="184">
        <v>2009</v>
      </c>
      <c r="N34" s="184">
        <v>2010</v>
      </c>
      <c r="O34" s="21"/>
    </row>
    <row r="35" spans="1:16" s="18" customFormat="1" ht="4.5" customHeight="1" x14ac:dyDescent="0.25">
      <c r="A35" s="56"/>
      <c r="B35" s="57"/>
      <c r="C35" s="185"/>
      <c r="D35" s="185"/>
      <c r="E35" s="185"/>
      <c r="F35" s="185"/>
      <c r="G35" s="185"/>
      <c r="H35" s="185"/>
      <c r="I35" s="185"/>
      <c r="J35" s="185"/>
      <c r="K35" s="185"/>
      <c r="L35" s="186"/>
      <c r="M35" s="186"/>
      <c r="N35" s="186"/>
      <c r="O35" s="21"/>
    </row>
    <row r="36" spans="1:16" ht="4.5" customHeight="1" x14ac:dyDescent="0.25">
      <c r="C36" s="60"/>
      <c r="D36" s="60"/>
      <c r="E36" s="60"/>
      <c r="F36" s="60"/>
      <c r="G36" s="60"/>
      <c r="H36" s="60"/>
      <c r="I36" s="60"/>
      <c r="J36" s="60"/>
      <c r="K36" s="60"/>
      <c r="L36" s="61"/>
      <c r="M36" s="61"/>
      <c r="N36" s="61"/>
    </row>
    <row r="37" spans="1:16" s="22" customFormat="1" ht="12" customHeight="1" x14ac:dyDescent="0.25">
      <c r="A37" s="18" t="s">
        <v>3</v>
      </c>
      <c r="B37" s="22" t="s">
        <v>41</v>
      </c>
      <c r="C37" s="62">
        <v>12727</v>
      </c>
      <c r="D37" s="62">
        <v>12410</v>
      </c>
      <c r="E37" s="62">
        <v>13865</v>
      </c>
      <c r="F37" s="62">
        <v>13404</v>
      </c>
      <c r="G37" s="62">
        <v>12438</v>
      </c>
      <c r="H37" s="62">
        <v>12451</v>
      </c>
      <c r="I37" s="62">
        <v>12913.89986800396</v>
      </c>
      <c r="J37" s="62">
        <v>13199.778973134698</v>
      </c>
      <c r="K37" s="62">
        <v>14195.64097679473</v>
      </c>
      <c r="L37" s="63">
        <v>14371.137219849119</v>
      </c>
      <c r="M37" s="63">
        <v>12148.156000000001</v>
      </c>
      <c r="N37" s="63">
        <v>11607</v>
      </c>
      <c r="O37" s="27"/>
      <c r="P37" s="28"/>
    </row>
    <row r="38" spans="1:16" s="22" customFormat="1" ht="12" customHeight="1" x14ac:dyDescent="0.2">
      <c r="A38" s="26"/>
      <c r="B38" s="22" t="s">
        <v>42</v>
      </c>
      <c r="C38" s="62">
        <v>137088</v>
      </c>
      <c r="D38" s="62">
        <v>139677</v>
      </c>
      <c r="E38" s="62">
        <v>140515</v>
      </c>
      <c r="F38" s="62">
        <v>143005</v>
      </c>
      <c r="G38" s="62">
        <v>140909</v>
      </c>
      <c r="H38" s="62">
        <v>145403</v>
      </c>
      <c r="I38" s="62">
        <v>149103.73356110524</v>
      </c>
      <c r="J38" s="62">
        <v>148109.87253360386</v>
      </c>
      <c r="K38" s="62">
        <v>154253.99714408605</v>
      </c>
      <c r="L38" s="63">
        <v>161637.17565175868</v>
      </c>
      <c r="M38" s="63">
        <v>162054</v>
      </c>
      <c r="N38" s="63">
        <v>166256</v>
      </c>
      <c r="O38" s="27"/>
    </row>
    <row r="39" spans="1:16" s="22" customFormat="1" ht="12" customHeight="1" x14ac:dyDescent="0.2">
      <c r="B39" s="22" t="s">
        <v>43</v>
      </c>
      <c r="C39" s="62">
        <v>36347</v>
      </c>
      <c r="D39" s="62">
        <v>37853</v>
      </c>
      <c r="E39" s="62">
        <v>37232</v>
      </c>
      <c r="F39" s="62">
        <v>37695</v>
      </c>
      <c r="G39" s="62">
        <v>38781.706683025281</v>
      </c>
      <c r="H39" s="62">
        <v>39850.601761754311</v>
      </c>
      <c r="I39" s="62">
        <v>43762.175238769603</v>
      </c>
      <c r="J39" s="62">
        <v>42633.362437419186</v>
      </c>
      <c r="K39" s="62">
        <v>41970.5805762897</v>
      </c>
      <c r="L39" s="63">
        <v>45092.272627718296</v>
      </c>
      <c r="M39" s="63">
        <v>45406</v>
      </c>
      <c r="N39" s="63">
        <v>46595</v>
      </c>
      <c r="O39" s="27"/>
    </row>
    <row r="40" spans="1:16" s="26" customFormat="1" ht="12" customHeight="1" x14ac:dyDescent="0.2">
      <c r="B40" s="26" t="s">
        <v>5</v>
      </c>
      <c r="C40" s="137">
        <v>186162</v>
      </c>
      <c r="D40" s="137">
        <v>189940</v>
      </c>
      <c r="E40" s="137">
        <v>191612</v>
      </c>
      <c r="F40" s="137">
        <v>194104</v>
      </c>
      <c r="G40" s="137">
        <v>192128.70668302529</v>
      </c>
      <c r="H40" s="137">
        <v>197704.60176175431</v>
      </c>
      <c r="I40" s="137">
        <v>205779.80866787879</v>
      </c>
      <c r="J40" s="137">
        <v>203943.01394415775</v>
      </c>
      <c r="K40" s="137">
        <v>210420.21869717049</v>
      </c>
      <c r="L40" s="137">
        <v>221100.58549932612</v>
      </c>
      <c r="M40" s="190">
        <v>219608.53</v>
      </c>
      <c r="N40" s="190">
        <v>224458</v>
      </c>
      <c r="O40" s="191"/>
    </row>
    <row r="41" spans="1:16" s="22" customFormat="1" ht="4.5" customHeight="1" x14ac:dyDescent="0.2">
      <c r="A41" s="65"/>
      <c r="B41" s="65"/>
      <c r="C41" s="66"/>
      <c r="D41" s="66"/>
      <c r="E41" s="66"/>
      <c r="F41" s="66"/>
      <c r="G41" s="66"/>
      <c r="H41" s="66"/>
      <c r="I41" s="66"/>
      <c r="J41" s="66"/>
      <c r="K41" s="66"/>
      <c r="L41" s="67"/>
      <c r="M41" s="67"/>
      <c r="N41" s="67"/>
      <c r="O41" s="27"/>
    </row>
    <row r="42" spans="1:16" s="22" customFormat="1" ht="4.5" customHeight="1" x14ac:dyDescent="0.2">
      <c r="C42" s="62"/>
      <c r="D42" s="62"/>
      <c r="E42" s="62"/>
      <c r="F42" s="62"/>
      <c r="G42" s="62"/>
      <c r="H42" s="62"/>
      <c r="I42" s="62"/>
      <c r="J42" s="62"/>
      <c r="K42" s="62"/>
      <c r="L42" s="63"/>
      <c r="M42" s="63"/>
      <c r="N42" s="63"/>
      <c r="O42" s="27"/>
    </row>
    <row r="43" spans="1:16" s="22" customFormat="1" ht="12" customHeight="1" x14ac:dyDescent="0.25">
      <c r="A43" s="18" t="s">
        <v>4</v>
      </c>
      <c r="B43" s="22" t="s">
        <v>41</v>
      </c>
      <c r="C43" s="62">
        <v>9872</v>
      </c>
      <c r="D43" s="62">
        <v>11543</v>
      </c>
      <c r="E43" s="62">
        <v>11313</v>
      </c>
      <c r="F43" s="62">
        <v>12783</v>
      </c>
      <c r="G43" s="62">
        <v>10682</v>
      </c>
      <c r="H43" s="62">
        <v>11616</v>
      </c>
      <c r="I43" s="62">
        <v>10938.638547906903</v>
      </c>
      <c r="J43" s="62">
        <v>12603.700162851987</v>
      </c>
      <c r="K43" s="62">
        <v>10517.300646286221</v>
      </c>
      <c r="L43" s="63">
        <v>12609.90108675509</v>
      </c>
      <c r="M43" s="63">
        <v>12923.33</v>
      </c>
      <c r="N43" s="63">
        <v>10530</v>
      </c>
    </row>
    <row r="44" spans="1:16" s="22" customFormat="1" ht="12" customHeight="1" x14ac:dyDescent="0.2">
      <c r="A44" s="26"/>
      <c r="B44" s="22" t="s">
        <v>42</v>
      </c>
      <c r="C44" s="62">
        <v>114542</v>
      </c>
      <c r="D44" s="62">
        <v>114371</v>
      </c>
      <c r="E44" s="62">
        <v>110581</v>
      </c>
      <c r="F44" s="62">
        <v>112640</v>
      </c>
      <c r="G44" s="62">
        <v>114700</v>
      </c>
      <c r="H44" s="62">
        <v>117661</v>
      </c>
      <c r="I44" s="62">
        <v>117741.34519041779</v>
      </c>
      <c r="J44" s="62">
        <v>116347.64840880557</v>
      </c>
      <c r="K44" s="62">
        <v>124867.32079830491</v>
      </c>
      <c r="L44" s="63">
        <v>125398.90563094457</v>
      </c>
      <c r="M44" s="63">
        <v>129599</v>
      </c>
      <c r="N44" s="63">
        <v>132279</v>
      </c>
    </row>
    <row r="45" spans="1:16" s="22" customFormat="1" ht="12" customHeight="1" x14ac:dyDescent="0.2">
      <c r="B45" s="22" t="s">
        <v>43</v>
      </c>
      <c r="C45" s="62">
        <v>26509</v>
      </c>
      <c r="D45" s="62">
        <v>29276</v>
      </c>
      <c r="E45" s="62">
        <v>26975</v>
      </c>
      <c r="F45" s="62">
        <v>30558</v>
      </c>
      <c r="G45" s="62">
        <v>30573.300009371284</v>
      </c>
      <c r="H45" s="62">
        <v>30512.139527053456</v>
      </c>
      <c r="I45" s="62">
        <v>33525.97909706043</v>
      </c>
      <c r="J45" s="62">
        <v>31395.17601856148</v>
      </c>
      <c r="K45" s="62">
        <v>33166.221947098369</v>
      </c>
      <c r="L45" s="63">
        <v>34747.411396865587</v>
      </c>
      <c r="M45" s="63">
        <v>37626</v>
      </c>
      <c r="N45" s="63">
        <v>39012</v>
      </c>
    </row>
    <row r="46" spans="1:16" s="26" customFormat="1" ht="12" customHeight="1" x14ac:dyDescent="0.2">
      <c r="B46" s="26" t="s">
        <v>5</v>
      </c>
      <c r="C46" s="137">
        <v>150923</v>
      </c>
      <c r="D46" s="137">
        <v>155190</v>
      </c>
      <c r="E46" s="137">
        <v>148869</v>
      </c>
      <c r="F46" s="137">
        <v>155981</v>
      </c>
      <c r="G46" s="137">
        <v>155955.30000937128</v>
      </c>
      <c r="H46" s="137">
        <v>159789.13952705346</v>
      </c>
      <c r="I46" s="137">
        <v>162205.96283538511</v>
      </c>
      <c r="J46" s="137">
        <v>160346.52459021902</v>
      </c>
      <c r="K46" s="137">
        <v>168550.84339168947</v>
      </c>
      <c r="L46" s="137">
        <v>172756.21811456524</v>
      </c>
      <c r="M46" s="190">
        <v>180148.35</v>
      </c>
      <c r="N46" s="190">
        <v>181821</v>
      </c>
      <c r="O46" s="191"/>
    </row>
    <row r="47" spans="1:16" s="22" customFormat="1" ht="4.5" customHeight="1" x14ac:dyDescent="0.2">
      <c r="A47" s="64"/>
      <c r="B47" s="65"/>
      <c r="C47" s="66"/>
      <c r="D47" s="66"/>
      <c r="E47" s="66"/>
      <c r="F47" s="66"/>
      <c r="G47" s="66"/>
      <c r="H47" s="66"/>
      <c r="I47" s="66"/>
      <c r="J47" s="66"/>
      <c r="K47" s="66"/>
      <c r="L47" s="67"/>
      <c r="M47" s="67"/>
      <c r="N47" s="67"/>
      <c r="O47" s="27"/>
    </row>
    <row r="48" spans="1:16" s="22" customFormat="1" ht="4.5" customHeight="1" x14ac:dyDescent="0.2">
      <c r="C48" s="62"/>
      <c r="D48" s="62"/>
      <c r="E48" s="62"/>
      <c r="F48" s="62"/>
      <c r="G48" s="62"/>
      <c r="H48" s="62"/>
      <c r="I48" s="62"/>
      <c r="J48" s="62"/>
      <c r="K48" s="62"/>
      <c r="L48" s="63"/>
      <c r="M48" s="63"/>
      <c r="N48" s="63"/>
      <c r="O48" s="27"/>
    </row>
    <row r="49" spans="1:24" s="22" customFormat="1" ht="12" customHeight="1" x14ac:dyDescent="0.25">
      <c r="A49" s="18" t="s">
        <v>5</v>
      </c>
      <c r="B49" s="22" t="s">
        <v>41</v>
      </c>
      <c r="C49" s="62">
        <v>22599</v>
      </c>
      <c r="D49" s="62">
        <v>23953</v>
      </c>
      <c r="E49" s="62">
        <v>25178</v>
      </c>
      <c r="F49" s="62">
        <v>26187</v>
      </c>
      <c r="G49" s="62">
        <v>23120</v>
      </c>
      <c r="H49" s="62">
        <v>24067</v>
      </c>
      <c r="I49" s="62">
        <v>23852.538415910862</v>
      </c>
      <c r="J49" s="62">
        <v>25803.479135986687</v>
      </c>
      <c r="K49" s="62">
        <v>24712.941623080951</v>
      </c>
      <c r="L49" s="63">
        <v>26981.038306604198</v>
      </c>
      <c r="M49" s="63">
        <v>25071.486000000001</v>
      </c>
      <c r="N49" s="63">
        <v>22137</v>
      </c>
      <c r="O49" s="27"/>
    </row>
    <row r="50" spans="1:24" s="22" customFormat="1" ht="12" customHeight="1" x14ac:dyDescent="0.2">
      <c r="B50" s="22" t="s">
        <v>42</v>
      </c>
      <c r="C50" s="62">
        <v>251630</v>
      </c>
      <c r="D50" s="62">
        <v>254049</v>
      </c>
      <c r="E50" s="62">
        <v>251096</v>
      </c>
      <c r="F50" s="62">
        <v>255645</v>
      </c>
      <c r="G50" s="62">
        <v>255611</v>
      </c>
      <c r="H50" s="62">
        <v>263063</v>
      </c>
      <c r="I50" s="62">
        <v>266845.07875152305</v>
      </c>
      <c r="J50" s="62">
        <v>264457.52094240987</v>
      </c>
      <c r="K50" s="62">
        <v>279121.31794239109</v>
      </c>
      <c r="L50" s="63">
        <v>287036.08128270402</v>
      </c>
      <c r="M50" s="63">
        <v>291653</v>
      </c>
      <c r="N50" s="63">
        <v>298535</v>
      </c>
    </row>
    <row r="51" spans="1:24" s="22" customFormat="1" ht="12" customHeight="1" x14ac:dyDescent="0.2">
      <c r="B51" s="22" t="s">
        <v>43</v>
      </c>
      <c r="C51" s="62">
        <v>62856</v>
      </c>
      <c r="D51" s="62">
        <v>67128</v>
      </c>
      <c r="E51" s="62">
        <v>64208</v>
      </c>
      <c r="F51" s="62">
        <v>68253</v>
      </c>
      <c r="G51" s="62">
        <v>69355.006692396564</v>
      </c>
      <c r="H51" s="62">
        <v>70362.741288807767</v>
      </c>
      <c r="I51" s="62">
        <v>77288.154335830041</v>
      </c>
      <c r="J51" s="62">
        <v>74028.53845598067</v>
      </c>
      <c r="K51" s="62">
        <v>75136.802523388003</v>
      </c>
      <c r="L51" s="63">
        <v>79839.684024583781</v>
      </c>
      <c r="M51" s="63">
        <v>83032</v>
      </c>
      <c r="N51" s="63">
        <v>85607</v>
      </c>
    </row>
    <row r="52" spans="1:24" s="26" customFormat="1" ht="12" customHeight="1" x14ac:dyDescent="0.2">
      <c r="B52" s="26" t="s">
        <v>5</v>
      </c>
      <c r="C52" s="137">
        <v>337085</v>
      </c>
      <c r="D52" s="137">
        <v>345130</v>
      </c>
      <c r="E52" s="137">
        <v>340482</v>
      </c>
      <c r="F52" s="137">
        <v>350085</v>
      </c>
      <c r="G52" s="137">
        <v>348086.00669239659</v>
      </c>
      <c r="H52" s="137">
        <v>357492.74128880777</v>
      </c>
      <c r="I52" s="137">
        <v>367985.77150326397</v>
      </c>
      <c r="J52" s="137">
        <v>364289.53853437724</v>
      </c>
      <c r="K52" s="137">
        <v>378971.06208886002</v>
      </c>
      <c r="L52" s="137">
        <v>393856.803613892</v>
      </c>
      <c r="M52" s="190">
        <v>399756.88</v>
      </c>
      <c r="N52" s="190">
        <v>406279</v>
      </c>
      <c r="O52" s="223"/>
      <c r="P52" s="223"/>
      <c r="Q52" s="223"/>
      <c r="R52" s="223"/>
      <c r="S52" s="223"/>
      <c r="T52" s="223"/>
      <c r="U52" s="223"/>
      <c r="V52" s="223"/>
      <c r="W52" s="223"/>
      <c r="X52" s="223"/>
    </row>
    <row r="53" spans="1:24" s="22" customFormat="1" ht="4.5" customHeight="1" x14ac:dyDescent="0.2">
      <c r="A53" s="65"/>
      <c r="B53" s="65"/>
      <c r="C53" s="68"/>
      <c r="D53" s="68"/>
      <c r="E53" s="68"/>
      <c r="F53" s="68"/>
      <c r="G53" s="68"/>
      <c r="H53" s="68"/>
      <c r="I53" s="68"/>
      <c r="J53" s="68"/>
      <c r="K53" s="68"/>
      <c r="L53" s="69"/>
      <c r="M53" s="69"/>
      <c r="N53" s="69"/>
    </row>
    <row r="54" spans="1:24" s="22" customFormat="1" ht="9" customHeight="1" x14ac:dyDescent="0.2">
      <c r="A54" s="28"/>
      <c r="B54" s="28"/>
      <c r="C54" s="28"/>
      <c r="D54" s="24"/>
      <c r="E54" s="24"/>
      <c r="H54" s="24"/>
      <c r="I54" s="24"/>
      <c r="J54" s="24"/>
      <c r="K54" s="24"/>
    </row>
    <row r="55" spans="1:24" s="47" customFormat="1" ht="9" customHeight="1" x14ac:dyDescent="0.2">
      <c r="A55" s="44" t="s">
        <v>86</v>
      </c>
      <c r="B55" s="187"/>
      <c r="C55" s="187"/>
      <c r="D55" s="46"/>
      <c r="E55" s="46"/>
      <c r="F55" s="46"/>
      <c r="G55" s="46"/>
    </row>
  </sheetData>
  <phoneticPr fontId="5" type="noConversion"/>
  <hyperlinks>
    <hyperlink ref="N3" location="B!A1" display="Terug naar inhoud" xr:uid="{00000000-0004-0000-0400-000000000000}"/>
  </hyperlinks>
  <pageMargins left="0.59055118110236227" right="0.59055118110236227" top="1.1811023622047245" bottom="0.59055118110236227" header="0.11811023622047245" footer="0.11811023622047245"/>
  <pageSetup paperSize="9" scale="87"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7"/>
  <sheetViews>
    <sheetView showGridLines="0" zoomScaleNormal="100" workbookViewId="0"/>
  </sheetViews>
  <sheetFormatPr baseColWidth="10" defaultColWidth="9.109375" defaultRowHeight="13.2" x14ac:dyDescent="0.25"/>
  <cols>
    <col min="1" max="1" width="9.88671875" style="6" customWidth="1"/>
    <col min="2" max="2" width="8.5546875" style="6" customWidth="1"/>
    <col min="3" max="14" width="6.6640625" style="6" customWidth="1"/>
    <col min="15" max="16384" width="9.109375" style="6"/>
  </cols>
  <sheetData>
    <row r="1" spans="1:14" ht="24" customHeight="1" x14ac:dyDescent="0.4">
      <c r="A1" s="16" t="s">
        <v>61</v>
      </c>
      <c r="I1" s="162"/>
      <c r="J1" s="162"/>
      <c r="K1" s="162"/>
    </row>
    <row r="2" spans="1:14" ht="4.5" customHeight="1" x14ac:dyDescent="0.3">
      <c r="A2" s="1"/>
    </row>
    <row r="3" spans="1:14" ht="15.6" x14ac:dyDescent="0.3">
      <c r="A3" s="17" t="s">
        <v>50</v>
      </c>
      <c r="N3" s="36" t="s">
        <v>26</v>
      </c>
    </row>
    <row r="4" spans="1:14" ht="4.5" customHeight="1" x14ac:dyDescent="0.3">
      <c r="A4" s="17"/>
    </row>
    <row r="5" spans="1:14" x14ac:dyDescent="0.25">
      <c r="B5" s="175" t="s">
        <v>82</v>
      </c>
    </row>
    <row r="6" spans="1:14" ht="4.5" customHeight="1" x14ac:dyDescent="0.25">
      <c r="B6" s="12"/>
    </row>
    <row r="7" spans="1:14" ht="19.5" customHeight="1" x14ac:dyDescent="0.25">
      <c r="A7" s="34" t="s">
        <v>109</v>
      </c>
      <c r="B7" s="35"/>
      <c r="C7" s="35"/>
      <c r="D7" s="35"/>
      <c r="E7" s="35"/>
      <c r="F7" s="35"/>
      <c r="G7" s="35"/>
      <c r="H7" s="35"/>
      <c r="I7" s="35"/>
      <c r="J7" s="35"/>
      <c r="K7" s="35"/>
      <c r="L7" s="35"/>
      <c r="M7" s="35"/>
      <c r="N7" s="35"/>
    </row>
    <row r="8" spans="1:14" ht="4.5" customHeight="1" x14ac:dyDescent="0.25"/>
    <row r="9" spans="1:14" ht="4.5" customHeight="1" x14ac:dyDescent="0.25">
      <c r="A9" s="51"/>
      <c r="B9" s="51"/>
      <c r="C9" s="195"/>
      <c r="D9" s="195"/>
      <c r="E9" s="195"/>
      <c r="F9" s="195"/>
      <c r="G9" s="195"/>
      <c r="H9" s="195"/>
      <c r="I9" s="195"/>
      <c r="J9" s="195"/>
      <c r="K9" s="195"/>
      <c r="L9" s="195"/>
      <c r="M9" s="195"/>
      <c r="N9" s="195"/>
    </row>
    <row r="10" spans="1:14" s="18" customFormat="1" ht="12" customHeight="1" x14ac:dyDescent="0.25">
      <c r="A10" s="20" t="s">
        <v>1</v>
      </c>
      <c r="C10" s="196">
        <v>2011</v>
      </c>
      <c r="D10" s="196">
        <v>2012</v>
      </c>
      <c r="E10" s="196">
        <v>2013</v>
      </c>
      <c r="F10" s="196">
        <v>2014</v>
      </c>
      <c r="G10" s="196">
        <v>2015</v>
      </c>
      <c r="H10" s="196">
        <v>2016</v>
      </c>
      <c r="I10" s="196">
        <v>2017</v>
      </c>
      <c r="J10" s="196">
        <v>2018</v>
      </c>
      <c r="K10" s="196">
        <v>2019</v>
      </c>
      <c r="L10" s="196">
        <v>2020</v>
      </c>
      <c r="M10" s="196">
        <v>2021</v>
      </c>
      <c r="N10" s="196">
        <v>2022</v>
      </c>
    </row>
    <row r="11" spans="1:14" s="18" customFormat="1" ht="4.5" customHeight="1" x14ac:dyDescent="0.25">
      <c r="A11" s="56"/>
      <c r="B11" s="57"/>
      <c r="C11" s="197"/>
      <c r="D11" s="197"/>
      <c r="E11" s="197"/>
      <c r="F11" s="197"/>
      <c r="G11" s="197"/>
      <c r="H11" s="197"/>
      <c r="I11" s="197"/>
      <c r="J11" s="197"/>
      <c r="K11" s="197"/>
      <c r="L11" s="197"/>
      <c r="M11" s="197"/>
      <c r="N11" s="197"/>
    </row>
    <row r="12" spans="1:14" ht="4.5" customHeight="1" x14ac:dyDescent="0.25">
      <c r="C12" s="198"/>
      <c r="D12" s="198"/>
      <c r="E12" s="198"/>
      <c r="F12" s="198"/>
      <c r="G12" s="198"/>
      <c r="H12" s="198"/>
      <c r="I12" s="198"/>
      <c r="J12" s="198"/>
      <c r="K12" s="198"/>
      <c r="L12" s="198"/>
      <c r="M12" s="198"/>
      <c r="N12" s="198"/>
    </row>
    <row r="13" spans="1:14" s="22" customFormat="1" ht="12" customHeight="1" x14ac:dyDescent="0.25">
      <c r="A13" s="18" t="s">
        <v>3</v>
      </c>
      <c r="B13" s="22" t="s">
        <v>38</v>
      </c>
      <c r="C13" s="199">
        <v>56836</v>
      </c>
      <c r="D13" s="199">
        <v>55359</v>
      </c>
      <c r="E13" s="199">
        <v>53377.0659968334</v>
      </c>
      <c r="F13" s="199">
        <v>55337</v>
      </c>
      <c r="G13" s="199">
        <v>56198.750000000196</v>
      </c>
      <c r="H13" s="199">
        <v>52772</v>
      </c>
      <c r="I13" s="199">
        <v>50932.925308338497</v>
      </c>
      <c r="J13" s="199">
        <v>52519.767422835503</v>
      </c>
      <c r="K13" s="199">
        <v>54316.654025305201</v>
      </c>
      <c r="L13" s="199">
        <v>51170.727567464099</v>
      </c>
      <c r="M13" s="199">
        <v>44731.502583810703</v>
      </c>
      <c r="N13" s="199">
        <v>42044.500000000153</v>
      </c>
    </row>
    <row r="14" spans="1:14" s="22" customFormat="1" ht="12" customHeight="1" x14ac:dyDescent="0.2">
      <c r="A14" s="26"/>
      <c r="B14" s="22" t="s">
        <v>39</v>
      </c>
      <c r="C14" s="199">
        <v>58623</v>
      </c>
      <c r="D14" s="199">
        <v>62301</v>
      </c>
      <c r="E14" s="199">
        <v>63356.459161019098</v>
      </c>
      <c r="F14" s="199">
        <v>59786.250000000153</v>
      </c>
      <c r="G14" s="199">
        <v>62538.750000000233</v>
      </c>
      <c r="H14" s="199">
        <v>71026</v>
      </c>
      <c r="I14" s="199">
        <v>66288.800125234193</v>
      </c>
      <c r="J14" s="199">
        <v>60860.870068050303</v>
      </c>
      <c r="K14" s="199">
        <v>66806.066573224802</v>
      </c>
      <c r="L14" s="199">
        <v>65232.027253319298</v>
      </c>
      <c r="M14" s="199">
        <v>64481.9446092449</v>
      </c>
      <c r="N14" s="199">
        <v>71845.250000000262</v>
      </c>
    </row>
    <row r="15" spans="1:14" s="22" customFormat="1" ht="12" customHeight="1" x14ac:dyDescent="0.2">
      <c r="B15" s="22" t="s">
        <v>40</v>
      </c>
      <c r="C15" s="199">
        <v>107002</v>
      </c>
      <c r="D15" s="199">
        <v>109467</v>
      </c>
      <c r="E15" s="199">
        <v>102294.7292631668</v>
      </c>
      <c r="F15" s="199">
        <v>114211.25000000041</v>
      </c>
      <c r="G15" s="199">
        <v>115023</v>
      </c>
      <c r="H15" s="199">
        <v>115113</v>
      </c>
      <c r="I15" s="199">
        <v>128230.360657072</v>
      </c>
      <c r="J15" s="199">
        <v>132127.81432211501</v>
      </c>
      <c r="K15" s="199">
        <v>130354.834305086</v>
      </c>
      <c r="L15" s="199">
        <v>137729.588860035</v>
      </c>
      <c r="M15" s="199">
        <v>149091.28231097499</v>
      </c>
      <c r="N15" s="199">
        <v>155275.50000000055</v>
      </c>
    </row>
    <row r="16" spans="1:14" s="26" customFormat="1" ht="12" customHeight="1" x14ac:dyDescent="0.2">
      <c r="B16" s="26" t="s">
        <v>5</v>
      </c>
      <c r="C16" s="200">
        <v>222461</v>
      </c>
      <c r="D16" s="200">
        <v>227127</v>
      </c>
      <c r="E16" s="200">
        <v>219028.25442101929</v>
      </c>
      <c r="F16" s="200">
        <v>229334.50000000055</v>
      </c>
      <c r="G16" s="200">
        <v>233760.50000000044</v>
      </c>
      <c r="H16" s="200">
        <v>238911</v>
      </c>
      <c r="I16" s="200">
        <v>245452.08609064471</v>
      </c>
      <c r="J16" s="200">
        <v>245508.45181300081</v>
      </c>
      <c r="K16" s="200">
        <v>256113.73415080574</v>
      </c>
      <c r="L16" s="200">
        <v>254132.34368081839</v>
      </c>
      <c r="M16" s="200">
        <v>258304.72950403061</v>
      </c>
      <c r="N16" s="200">
        <f>SUM(N13:N15)</f>
        <v>269165.25000000093</v>
      </c>
    </row>
    <row r="17" spans="1:24" s="22" customFormat="1" ht="4.5" customHeight="1" x14ac:dyDescent="0.2">
      <c r="A17" s="65"/>
      <c r="B17" s="65"/>
      <c r="C17" s="201"/>
      <c r="D17" s="201"/>
      <c r="E17" s="201"/>
      <c r="F17" s="201"/>
      <c r="G17" s="201"/>
      <c r="H17" s="201"/>
      <c r="I17" s="201"/>
      <c r="J17" s="201"/>
      <c r="K17" s="201"/>
      <c r="L17" s="201"/>
      <c r="M17" s="201"/>
      <c r="N17" s="201"/>
    </row>
    <row r="18" spans="1:24" s="22" customFormat="1" ht="4.5" customHeight="1" x14ac:dyDescent="0.2">
      <c r="C18" s="199"/>
      <c r="D18" s="199"/>
      <c r="E18" s="199"/>
      <c r="F18" s="199"/>
      <c r="G18" s="199"/>
      <c r="H18" s="199"/>
      <c r="I18" s="199"/>
      <c r="J18" s="199"/>
      <c r="K18" s="199"/>
      <c r="L18" s="199"/>
      <c r="M18" s="199"/>
      <c r="N18" s="199"/>
    </row>
    <row r="19" spans="1:24" s="22" customFormat="1" ht="12" customHeight="1" x14ac:dyDescent="0.25">
      <c r="A19" s="18" t="s">
        <v>4</v>
      </c>
      <c r="B19" s="22" t="s">
        <v>38</v>
      </c>
      <c r="C19" s="199">
        <v>33078</v>
      </c>
      <c r="D19" s="199">
        <v>34464</v>
      </c>
      <c r="E19" s="199">
        <v>34244.8676753818</v>
      </c>
      <c r="F19" s="199">
        <v>36419.750000000131</v>
      </c>
      <c r="G19" s="199">
        <v>33655</v>
      </c>
      <c r="H19" s="199">
        <v>31963</v>
      </c>
      <c r="I19" s="199">
        <v>30379.300789963199</v>
      </c>
      <c r="J19" s="199">
        <v>28812.4706975437</v>
      </c>
      <c r="K19" s="199">
        <v>28326.474190616598</v>
      </c>
      <c r="L19" s="199">
        <v>27604.263269695501</v>
      </c>
      <c r="M19" s="199">
        <v>25820.848068314099</v>
      </c>
      <c r="N19" s="199">
        <v>27427.250000000098</v>
      </c>
    </row>
    <row r="20" spans="1:24" s="22" customFormat="1" ht="12" customHeight="1" x14ac:dyDescent="0.2">
      <c r="A20" s="26"/>
      <c r="B20" s="22" t="s">
        <v>39</v>
      </c>
      <c r="C20" s="199">
        <v>45486</v>
      </c>
      <c r="D20" s="199">
        <v>47432</v>
      </c>
      <c r="E20" s="199">
        <v>46166.196638763104</v>
      </c>
      <c r="F20" s="199">
        <v>46039.25000000016</v>
      </c>
      <c r="G20" s="199">
        <v>48849.750000000175</v>
      </c>
      <c r="H20" s="199">
        <v>47959</v>
      </c>
      <c r="I20" s="199">
        <v>49405.993580645001</v>
      </c>
      <c r="J20" s="199">
        <v>52249.233435260503</v>
      </c>
      <c r="K20" s="199">
        <v>53038.705338370797</v>
      </c>
      <c r="L20" s="199">
        <v>45214.356584574998</v>
      </c>
      <c r="M20" s="199">
        <v>43214.973730260397</v>
      </c>
      <c r="N20" s="199">
        <v>47442.500000000167</v>
      </c>
    </row>
    <row r="21" spans="1:24" s="22" customFormat="1" ht="12" customHeight="1" x14ac:dyDescent="0.2">
      <c r="B21" s="22" t="s">
        <v>40</v>
      </c>
      <c r="C21" s="199">
        <v>106566</v>
      </c>
      <c r="D21" s="199">
        <v>106007</v>
      </c>
      <c r="E21" s="199">
        <v>108939.4808183206</v>
      </c>
      <c r="F21" s="199">
        <v>113664.75000000041</v>
      </c>
      <c r="G21" s="199">
        <v>113100</v>
      </c>
      <c r="H21" s="199">
        <v>120873</v>
      </c>
      <c r="I21" s="199">
        <v>121813.221008594</v>
      </c>
      <c r="J21" s="199">
        <v>129920.49735002</v>
      </c>
      <c r="K21" s="199">
        <v>128987.961439066</v>
      </c>
      <c r="L21" s="199">
        <v>136559.79720552501</v>
      </c>
      <c r="M21" s="199">
        <v>145016.001780577</v>
      </c>
      <c r="N21" s="199">
        <v>157284.75000000055</v>
      </c>
    </row>
    <row r="22" spans="1:24" s="26" customFormat="1" ht="12" customHeight="1" x14ac:dyDescent="0.2">
      <c r="B22" s="26" t="s">
        <v>5</v>
      </c>
      <c r="C22" s="200">
        <v>185130</v>
      </c>
      <c r="D22" s="200">
        <v>187903</v>
      </c>
      <c r="E22" s="200">
        <v>189350.54513246549</v>
      </c>
      <c r="F22" s="200">
        <v>196123.7500000007</v>
      </c>
      <c r="G22" s="200">
        <v>195604.75000000017</v>
      </c>
      <c r="H22" s="200">
        <v>200795</v>
      </c>
      <c r="I22" s="200">
        <v>201598.5153792022</v>
      </c>
      <c r="J22" s="200">
        <v>210982.20148282422</v>
      </c>
      <c r="K22" s="200">
        <v>212950.97490737218</v>
      </c>
      <c r="L22" s="200">
        <v>209378.41705979552</v>
      </c>
      <c r="M22" s="200">
        <v>214051.8235791515</v>
      </c>
      <c r="N22" s="200">
        <f>SUM(N19:N21)</f>
        <v>232154.50000000081</v>
      </c>
    </row>
    <row r="23" spans="1:24" s="22" customFormat="1" ht="4.5" customHeight="1" x14ac:dyDescent="0.2">
      <c r="A23" s="64"/>
      <c r="B23" s="65"/>
      <c r="C23" s="201"/>
      <c r="D23" s="201"/>
      <c r="E23" s="201"/>
      <c r="F23" s="201"/>
      <c r="G23" s="201"/>
      <c r="H23" s="201"/>
      <c r="I23" s="201"/>
      <c r="J23" s="201"/>
      <c r="K23" s="201"/>
      <c r="L23" s="201"/>
      <c r="M23" s="201"/>
      <c r="N23" s="201"/>
    </row>
    <row r="24" spans="1:24" s="22" customFormat="1" ht="4.5" customHeight="1" x14ac:dyDescent="0.2">
      <c r="C24" s="199"/>
      <c r="D24" s="199"/>
      <c r="E24" s="199"/>
      <c r="F24" s="199"/>
      <c r="G24" s="199"/>
      <c r="H24" s="199"/>
      <c r="I24" s="199"/>
      <c r="J24" s="199"/>
      <c r="K24" s="199"/>
      <c r="L24" s="199"/>
      <c r="M24" s="199"/>
      <c r="N24" s="199"/>
    </row>
    <row r="25" spans="1:24" s="22" customFormat="1" ht="12" customHeight="1" x14ac:dyDescent="0.25">
      <c r="A25" s="18" t="s">
        <v>5</v>
      </c>
      <c r="B25" s="22" t="s">
        <v>38</v>
      </c>
      <c r="C25" s="199">
        <v>89914</v>
      </c>
      <c r="D25" s="199">
        <v>89823</v>
      </c>
      <c r="E25" s="199">
        <v>87621.933672215207</v>
      </c>
      <c r="F25" s="199">
        <v>91756.750000000131</v>
      </c>
      <c r="G25" s="199">
        <v>89853.750000000204</v>
      </c>
      <c r="H25" s="199">
        <v>84735</v>
      </c>
      <c r="I25" s="199">
        <v>81312.226098301704</v>
      </c>
      <c r="J25" s="199">
        <v>81332.238120379203</v>
      </c>
      <c r="K25" s="199">
        <v>82643.128215921795</v>
      </c>
      <c r="L25" s="199">
        <v>78774.990837159596</v>
      </c>
      <c r="M25" s="199">
        <v>70552.350652124805</v>
      </c>
      <c r="N25" s="199">
        <f>N13+N19</f>
        <v>69471.750000000247</v>
      </c>
    </row>
    <row r="26" spans="1:24" s="22" customFormat="1" ht="12" customHeight="1" x14ac:dyDescent="0.2">
      <c r="B26" s="22" t="s">
        <v>39</v>
      </c>
      <c r="C26" s="199">
        <v>104108</v>
      </c>
      <c r="D26" s="199">
        <v>109733</v>
      </c>
      <c r="E26" s="199">
        <v>109522.65579978121</v>
      </c>
      <c r="F26" s="199">
        <v>105825.50000000032</v>
      </c>
      <c r="G26" s="199">
        <v>111388.50000000041</v>
      </c>
      <c r="H26" s="199">
        <v>118985</v>
      </c>
      <c r="I26" s="199">
        <v>115694.79370587799</v>
      </c>
      <c r="J26" s="199">
        <v>113110.10350331081</v>
      </c>
      <c r="K26" s="199">
        <v>119844.7719115956</v>
      </c>
      <c r="L26" s="199">
        <v>110446.383837894</v>
      </c>
      <c r="M26" s="199">
        <v>107696.9183395053</v>
      </c>
      <c r="N26" s="199">
        <f t="shared" ref="N26:N27" si="0">N14+N20</f>
        <v>119287.75000000044</v>
      </c>
    </row>
    <row r="27" spans="1:24" s="22" customFormat="1" ht="12" customHeight="1" x14ac:dyDescent="0.2">
      <c r="B27" s="22" t="s">
        <v>40</v>
      </c>
      <c r="C27" s="199">
        <v>213567</v>
      </c>
      <c r="D27" s="199">
        <v>215474</v>
      </c>
      <c r="E27" s="199">
        <v>211234.21008148743</v>
      </c>
      <c r="F27" s="199">
        <v>227876.00000000081</v>
      </c>
      <c r="G27" s="199">
        <v>228123</v>
      </c>
      <c r="H27" s="199">
        <v>235986</v>
      </c>
      <c r="I27" s="199">
        <v>250043.58166566701</v>
      </c>
      <c r="J27" s="199">
        <v>262048.31167213502</v>
      </c>
      <c r="K27" s="199">
        <v>259342.79574415198</v>
      </c>
      <c r="L27" s="199">
        <v>274289.38606555999</v>
      </c>
      <c r="M27" s="199">
        <v>294107.28409155202</v>
      </c>
      <c r="N27" s="199">
        <f t="shared" si="0"/>
        <v>312560.25000000111</v>
      </c>
    </row>
    <row r="28" spans="1:24" s="26" customFormat="1" ht="12" customHeight="1" x14ac:dyDescent="0.2">
      <c r="B28" s="26" t="s">
        <v>5</v>
      </c>
      <c r="C28" s="200">
        <v>407589</v>
      </c>
      <c r="D28" s="200">
        <v>415030</v>
      </c>
      <c r="E28" s="200">
        <v>408378.79955348384</v>
      </c>
      <c r="F28" s="200">
        <v>425458.25000000128</v>
      </c>
      <c r="G28" s="200">
        <v>429365.25000000058</v>
      </c>
      <c r="H28" s="200">
        <v>439706</v>
      </c>
      <c r="I28" s="200">
        <v>447050.60146984668</v>
      </c>
      <c r="J28" s="200">
        <v>456490.653295825</v>
      </c>
      <c r="K28" s="200">
        <v>461830.69587166939</v>
      </c>
      <c r="L28" s="200">
        <v>463510.76074061356</v>
      </c>
      <c r="M28" s="200">
        <v>472356.55308318214</v>
      </c>
      <c r="N28" s="200">
        <f>SUM(N25:N27)</f>
        <v>501319.7500000018</v>
      </c>
      <c r="O28" s="223"/>
      <c r="P28" s="223"/>
      <c r="Q28" s="223"/>
      <c r="R28" s="223"/>
      <c r="S28" s="223"/>
      <c r="T28" s="223"/>
      <c r="U28" s="223"/>
      <c r="V28" s="223"/>
      <c r="W28" s="223"/>
      <c r="X28" s="223"/>
    </row>
    <row r="29" spans="1:24" s="22" customFormat="1" ht="4.5" customHeight="1" x14ac:dyDescent="0.2">
      <c r="A29" s="65"/>
      <c r="B29" s="65"/>
      <c r="C29" s="202"/>
      <c r="D29" s="202"/>
      <c r="E29" s="202"/>
      <c r="F29" s="202"/>
      <c r="G29" s="202"/>
      <c r="H29" s="202"/>
      <c r="I29" s="202"/>
      <c r="J29" s="202"/>
      <c r="K29" s="202"/>
      <c r="L29" s="202"/>
      <c r="M29" s="202"/>
      <c r="N29" s="202"/>
    </row>
    <row r="30" spans="1:24" s="22" customFormat="1" ht="9" customHeight="1" x14ac:dyDescent="0.2">
      <c r="A30" s="28"/>
      <c r="B30" s="28"/>
      <c r="C30" s="28"/>
      <c r="D30" s="28"/>
      <c r="E30" s="28"/>
      <c r="G30" s="24"/>
      <c r="H30" s="24"/>
      <c r="I30" s="24"/>
      <c r="J30" s="24"/>
      <c r="K30" s="24"/>
      <c r="L30" s="23"/>
    </row>
    <row r="31" spans="1:24" s="47" customFormat="1" ht="9" customHeight="1" x14ac:dyDescent="0.2">
      <c r="A31" s="44" t="s">
        <v>87</v>
      </c>
      <c r="B31" s="45"/>
      <c r="C31" s="45"/>
      <c r="D31" s="45"/>
      <c r="E31" s="45"/>
      <c r="F31" s="46"/>
      <c r="G31" s="46"/>
    </row>
    <row r="32" spans="1:24" x14ac:dyDescent="0.25">
      <c r="A32" s="3"/>
      <c r="B32" s="3"/>
      <c r="C32" s="3"/>
      <c r="D32" s="3"/>
      <c r="E32" s="3"/>
      <c r="F32" s="32"/>
      <c r="G32" s="32"/>
      <c r="H32" s="32"/>
      <c r="I32" s="32"/>
      <c r="J32" s="32"/>
      <c r="K32" s="32"/>
    </row>
    <row r="33" spans="1:14" x14ac:dyDescent="0.25">
      <c r="A33" s="3"/>
      <c r="B33" s="3"/>
      <c r="C33" s="3"/>
      <c r="D33" s="3"/>
      <c r="E33" s="3"/>
      <c r="F33" s="32"/>
      <c r="G33" s="32"/>
      <c r="H33" s="32"/>
      <c r="I33" s="32"/>
      <c r="J33" s="32"/>
      <c r="K33" s="32"/>
      <c r="L33" s="33"/>
    </row>
    <row r="34" spans="1:14" x14ac:dyDescent="0.25">
      <c r="A34" s="51"/>
      <c r="B34" s="51"/>
      <c r="C34" s="52"/>
      <c r="D34" s="52"/>
      <c r="E34" s="52"/>
      <c r="F34" s="52"/>
      <c r="G34" s="52"/>
      <c r="H34" s="52"/>
      <c r="I34" s="52"/>
      <c r="J34" s="52"/>
      <c r="K34" s="52"/>
      <c r="L34" s="53"/>
      <c r="M34" s="53"/>
      <c r="N34" s="52"/>
    </row>
    <row r="35" spans="1:14" x14ac:dyDescent="0.25">
      <c r="A35" s="20" t="s">
        <v>1</v>
      </c>
      <c r="B35" s="18"/>
      <c r="C35" s="183">
        <v>1999</v>
      </c>
      <c r="D35" s="183">
        <v>2000</v>
      </c>
      <c r="E35" s="183">
        <v>2001</v>
      </c>
      <c r="F35" s="183">
        <v>2002</v>
      </c>
      <c r="G35" s="183">
        <v>2003</v>
      </c>
      <c r="H35" s="183">
        <v>2004</v>
      </c>
      <c r="I35" s="183">
        <v>2005</v>
      </c>
      <c r="J35" s="183">
        <v>2006</v>
      </c>
      <c r="K35" s="183">
        <v>2007</v>
      </c>
      <c r="L35" s="184">
        <v>2008</v>
      </c>
      <c r="M35" s="184">
        <v>2009</v>
      </c>
      <c r="N35" s="184">
        <v>2010</v>
      </c>
    </row>
    <row r="36" spans="1:14" x14ac:dyDescent="0.25">
      <c r="A36" s="56"/>
      <c r="B36" s="57"/>
      <c r="C36" s="70"/>
      <c r="D36" s="70"/>
      <c r="E36" s="70"/>
      <c r="F36" s="70"/>
      <c r="G36" s="70"/>
      <c r="H36" s="58"/>
      <c r="I36" s="58"/>
      <c r="J36" s="58"/>
      <c r="K36" s="58"/>
      <c r="L36" s="59"/>
      <c r="M36" s="59"/>
      <c r="N36" s="59"/>
    </row>
    <row r="37" spans="1:14" ht="1.5" customHeight="1" x14ac:dyDescent="0.25">
      <c r="C37" s="60"/>
      <c r="D37" s="60"/>
      <c r="E37" s="60"/>
      <c r="F37" s="60"/>
      <c r="G37" s="60"/>
      <c r="H37" s="60"/>
      <c r="I37" s="60"/>
      <c r="J37" s="60"/>
      <c r="K37" s="60"/>
      <c r="L37" s="61"/>
      <c r="M37" s="61"/>
      <c r="N37" s="61"/>
    </row>
    <row r="38" spans="1:14" x14ac:dyDescent="0.25">
      <c r="A38" s="18" t="s">
        <v>3</v>
      </c>
      <c r="B38" s="22" t="s">
        <v>38</v>
      </c>
      <c r="C38" s="62">
        <v>59494</v>
      </c>
      <c r="D38" s="62">
        <v>58394</v>
      </c>
      <c r="E38" s="62">
        <v>59584</v>
      </c>
      <c r="F38" s="62">
        <v>56020</v>
      </c>
      <c r="G38" s="62">
        <v>50575</v>
      </c>
      <c r="H38" s="62">
        <v>50422</v>
      </c>
      <c r="I38" s="62">
        <v>52272</v>
      </c>
      <c r="J38" s="62">
        <v>53235</v>
      </c>
      <c r="K38" s="62">
        <v>52412</v>
      </c>
      <c r="L38" s="63">
        <v>59706.822234327345</v>
      </c>
      <c r="M38" s="63">
        <v>52981</v>
      </c>
      <c r="N38" s="63">
        <v>56165</v>
      </c>
    </row>
    <row r="39" spans="1:14" x14ac:dyDescent="0.25">
      <c r="A39" s="26"/>
      <c r="B39" s="22" t="s">
        <v>39</v>
      </c>
      <c r="C39" s="62">
        <v>52655</v>
      </c>
      <c r="D39" s="62">
        <v>50009</v>
      </c>
      <c r="E39" s="62">
        <v>55075</v>
      </c>
      <c r="F39" s="62">
        <v>55723</v>
      </c>
      <c r="G39" s="62">
        <v>53448</v>
      </c>
      <c r="H39" s="62">
        <v>55917</v>
      </c>
      <c r="I39" s="62">
        <v>57631</v>
      </c>
      <c r="J39" s="62">
        <v>54821</v>
      </c>
      <c r="K39" s="62">
        <v>60095</v>
      </c>
      <c r="L39" s="63">
        <v>62917.885853475505</v>
      </c>
      <c r="M39" s="63">
        <v>62768</v>
      </c>
      <c r="N39" s="63">
        <v>63525</v>
      </c>
    </row>
    <row r="40" spans="1:14" x14ac:dyDescent="0.25">
      <c r="A40" s="22"/>
      <c r="B40" s="22" t="s">
        <v>40</v>
      </c>
      <c r="C40" s="62">
        <v>74013</v>
      </c>
      <c r="D40" s="62">
        <v>81537</v>
      </c>
      <c r="E40" s="62">
        <v>76955</v>
      </c>
      <c r="F40" s="62">
        <v>82362</v>
      </c>
      <c r="G40" s="62">
        <v>88107</v>
      </c>
      <c r="H40" s="62">
        <v>91364</v>
      </c>
      <c r="I40" s="62">
        <v>95877</v>
      </c>
      <c r="J40" s="62">
        <v>95887</v>
      </c>
      <c r="K40" s="62">
        <v>97913</v>
      </c>
      <c r="L40" s="63">
        <v>98475.87741152331</v>
      </c>
      <c r="M40" s="63">
        <v>103860</v>
      </c>
      <c r="N40" s="63">
        <v>104768</v>
      </c>
    </row>
    <row r="41" spans="1:14" x14ac:dyDescent="0.25">
      <c r="A41" s="26"/>
      <c r="B41" s="26" t="s">
        <v>5</v>
      </c>
      <c r="C41" s="137">
        <v>186162</v>
      </c>
      <c r="D41" s="137">
        <v>189940</v>
      </c>
      <c r="E41" s="137">
        <v>191614</v>
      </c>
      <c r="F41" s="137">
        <v>194105</v>
      </c>
      <c r="G41" s="137">
        <v>192130</v>
      </c>
      <c r="H41" s="137">
        <v>197703</v>
      </c>
      <c r="I41" s="137">
        <v>205780</v>
      </c>
      <c r="J41" s="137">
        <v>203943</v>
      </c>
      <c r="K41" s="137">
        <v>210420</v>
      </c>
      <c r="L41" s="190">
        <v>221100.58549932617</v>
      </c>
      <c r="M41" s="190">
        <v>219609</v>
      </c>
      <c r="N41" s="190">
        <v>224458</v>
      </c>
    </row>
    <row r="42" spans="1:14" ht="5.25" customHeight="1" x14ac:dyDescent="0.25">
      <c r="A42" s="65"/>
      <c r="B42" s="65"/>
      <c r="C42" s="66"/>
      <c r="D42" s="66"/>
      <c r="E42" s="66"/>
      <c r="F42" s="66"/>
      <c r="G42" s="66"/>
      <c r="H42" s="66"/>
      <c r="I42" s="66"/>
      <c r="J42" s="66"/>
      <c r="K42" s="66"/>
      <c r="L42" s="67"/>
      <c r="M42" s="67"/>
      <c r="N42" s="67"/>
    </row>
    <row r="43" spans="1:14" ht="6" customHeight="1" x14ac:dyDescent="0.25">
      <c r="A43" s="22"/>
      <c r="B43" s="22"/>
      <c r="C43" s="62"/>
      <c r="D43" s="62"/>
      <c r="E43" s="62"/>
      <c r="F43" s="62"/>
      <c r="G43" s="62"/>
      <c r="H43" s="62"/>
      <c r="I43" s="62"/>
      <c r="J43" s="62"/>
      <c r="K43" s="62"/>
      <c r="L43" s="63"/>
      <c r="M43" s="63"/>
      <c r="N43" s="63"/>
    </row>
    <row r="44" spans="1:14" x14ac:dyDescent="0.25">
      <c r="A44" s="18" t="s">
        <v>4</v>
      </c>
      <c r="B44" s="22" t="s">
        <v>38</v>
      </c>
      <c r="C44" s="62">
        <v>36619</v>
      </c>
      <c r="D44" s="62">
        <v>36048</v>
      </c>
      <c r="E44" s="62">
        <v>36991</v>
      </c>
      <c r="F44" s="62">
        <v>32880</v>
      </c>
      <c r="G44" s="62">
        <v>32488</v>
      </c>
      <c r="H44" s="62">
        <v>33065</v>
      </c>
      <c r="I44" s="62">
        <v>30261</v>
      </c>
      <c r="J44" s="62">
        <v>30512</v>
      </c>
      <c r="K44" s="62">
        <v>32842</v>
      </c>
      <c r="L44" s="63">
        <v>35033.566327655019</v>
      </c>
      <c r="M44" s="63">
        <v>34676</v>
      </c>
      <c r="N44" s="63">
        <v>35661</v>
      </c>
    </row>
    <row r="45" spans="1:14" x14ac:dyDescent="0.25">
      <c r="A45" s="26"/>
      <c r="B45" s="22" t="s">
        <v>39</v>
      </c>
      <c r="C45" s="62">
        <v>42066</v>
      </c>
      <c r="D45" s="62">
        <v>42363</v>
      </c>
      <c r="E45" s="62">
        <v>40832</v>
      </c>
      <c r="F45" s="62">
        <v>42342</v>
      </c>
      <c r="G45" s="62">
        <v>42452</v>
      </c>
      <c r="H45" s="62">
        <v>42066</v>
      </c>
      <c r="I45" s="62">
        <v>40270</v>
      </c>
      <c r="J45" s="62">
        <v>42796</v>
      </c>
      <c r="K45" s="62">
        <v>45126</v>
      </c>
      <c r="L45" s="63">
        <v>43317.160356269225</v>
      </c>
      <c r="M45" s="63">
        <v>48252</v>
      </c>
      <c r="N45" s="63">
        <v>44692</v>
      </c>
    </row>
    <row r="46" spans="1:14" x14ac:dyDescent="0.25">
      <c r="A46" s="22"/>
      <c r="B46" s="22" t="s">
        <v>40</v>
      </c>
      <c r="C46" s="62">
        <v>72238</v>
      </c>
      <c r="D46" s="62">
        <v>76779</v>
      </c>
      <c r="E46" s="62">
        <v>71046</v>
      </c>
      <c r="F46" s="62">
        <v>80759</v>
      </c>
      <c r="G46" s="62">
        <v>81017</v>
      </c>
      <c r="H46" s="62">
        <v>84658</v>
      </c>
      <c r="I46" s="62">
        <v>91676</v>
      </c>
      <c r="J46" s="62">
        <v>87039</v>
      </c>
      <c r="K46" s="62">
        <v>90583</v>
      </c>
      <c r="L46" s="63">
        <v>94405.491430641268</v>
      </c>
      <c r="M46" s="63">
        <v>97221</v>
      </c>
      <c r="N46" s="63">
        <v>101467</v>
      </c>
    </row>
    <row r="47" spans="1:14" x14ac:dyDescent="0.25">
      <c r="A47" s="26"/>
      <c r="B47" s="26" t="s">
        <v>5</v>
      </c>
      <c r="C47" s="137">
        <v>150923</v>
      </c>
      <c r="D47" s="137">
        <v>155190</v>
      </c>
      <c r="E47" s="137">
        <v>148869</v>
      </c>
      <c r="F47" s="137">
        <v>155981</v>
      </c>
      <c r="G47" s="137">
        <v>155957</v>
      </c>
      <c r="H47" s="137">
        <v>159789</v>
      </c>
      <c r="I47" s="137">
        <v>162207</v>
      </c>
      <c r="J47" s="137">
        <v>160347</v>
      </c>
      <c r="K47" s="137">
        <v>168551</v>
      </c>
      <c r="L47" s="190">
        <v>172756.2181145655</v>
      </c>
      <c r="M47" s="190">
        <v>180149</v>
      </c>
      <c r="N47" s="190">
        <v>181820</v>
      </c>
    </row>
    <row r="48" spans="1:14" ht="1.5" customHeight="1" x14ac:dyDescent="0.25">
      <c r="A48" s="64"/>
      <c r="B48" s="65"/>
      <c r="C48" s="66"/>
      <c r="D48" s="66"/>
      <c r="E48" s="66"/>
      <c r="F48" s="66"/>
      <c r="G48" s="66"/>
      <c r="H48" s="66"/>
      <c r="I48" s="66"/>
      <c r="J48" s="66"/>
      <c r="K48" s="66"/>
      <c r="L48" s="67"/>
      <c r="M48" s="67"/>
      <c r="N48" s="67"/>
    </row>
    <row r="49" spans="1:14" ht="4.5" customHeight="1" x14ac:dyDescent="0.25">
      <c r="A49" s="22"/>
      <c r="B49" s="22"/>
      <c r="C49" s="62"/>
      <c r="D49" s="62"/>
      <c r="E49" s="62"/>
      <c r="F49" s="62"/>
      <c r="G49" s="62"/>
      <c r="H49" s="62"/>
      <c r="I49" s="62"/>
      <c r="J49" s="62"/>
      <c r="K49" s="62"/>
      <c r="L49" s="63"/>
      <c r="M49" s="63"/>
      <c r="N49" s="63"/>
    </row>
    <row r="50" spans="1:14" x14ac:dyDescent="0.25">
      <c r="A50" s="18" t="s">
        <v>5</v>
      </c>
      <c r="B50" s="22" t="s">
        <v>38</v>
      </c>
      <c r="C50" s="62">
        <v>96114</v>
      </c>
      <c r="D50" s="62">
        <v>94442</v>
      </c>
      <c r="E50" s="62">
        <v>96575</v>
      </c>
      <c r="F50" s="62">
        <v>88900</v>
      </c>
      <c r="G50" s="62">
        <v>83062</v>
      </c>
      <c r="H50" s="62">
        <v>83487</v>
      </c>
      <c r="I50" s="62">
        <v>82533</v>
      </c>
      <c r="J50" s="62">
        <v>83748</v>
      </c>
      <c r="K50" s="62">
        <v>85254</v>
      </c>
      <c r="L50" s="63">
        <v>94740.38856198237</v>
      </c>
      <c r="M50" s="63">
        <v>87657</v>
      </c>
      <c r="N50" s="63">
        <v>91826</v>
      </c>
    </row>
    <row r="51" spans="1:14" x14ac:dyDescent="0.25">
      <c r="A51" s="22"/>
      <c r="B51" s="22" t="s">
        <v>39</v>
      </c>
      <c r="C51" s="62">
        <v>94721</v>
      </c>
      <c r="D51" s="62">
        <v>92372</v>
      </c>
      <c r="E51" s="62">
        <v>95906</v>
      </c>
      <c r="F51" s="62">
        <v>98065</v>
      </c>
      <c r="G51" s="62">
        <v>95899</v>
      </c>
      <c r="H51" s="62">
        <v>97983</v>
      </c>
      <c r="I51" s="62">
        <v>97901</v>
      </c>
      <c r="J51" s="62">
        <v>97616</v>
      </c>
      <c r="K51" s="62">
        <v>105221</v>
      </c>
      <c r="L51" s="63">
        <v>106235.04620974473</v>
      </c>
      <c r="M51" s="63">
        <v>111019</v>
      </c>
      <c r="N51" s="63">
        <v>108217</v>
      </c>
    </row>
    <row r="52" spans="1:14" x14ac:dyDescent="0.25">
      <c r="A52" s="22"/>
      <c r="B52" s="22" t="s">
        <v>40</v>
      </c>
      <c r="C52" s="62">
        <v>146251</v>
      </c>
      <c r="D52" s="62">
        <v>158315</v>
      </c>
      <c r="E52" s="62">
        <v>147999</v>
      </c>
      <c r="F52" s="62">
        <v>163121</v>
      </c>
      <c r="G52" s="62">
        <v>169123</v>
      </c>
      <c r="H52" s="62">
        <v>176022</v>
      </c>
      <c r="I52" s="62">
        <v>187553</v>
      </c>
      <c r="J52" s="62">
        <v>182926</v>
      </c>
      <c r="K52" s="62">
        <v>188497</v>
      </c>
      <c r="L52" s="63">
        <v>192881.36884216458</v>
      </c>
      <c r="M52" s="63">
        <v>201081</v>
      </c>
      <c r="N52" s="63">
        <v>206235</v>
      </c>
    </row>
    <row r="53" spans="1:14" x14ac:dyDescent="0.25">
      <c r="A53" s="26"/>
      <c r="B53" s="26" t="s">
        <v>5</v>
      </c>
      <c r="C53" s="137">
        <v>337086</v>
      </c>
      <c r="D53" s="137">
        <v>345129</v>
      </c>
      <c r="E53" s="137">
        <v>340480</v>
      </c>
      <c r="F53" s="137">
        <v>350086</v>
      </c>
      <c r="G53" s="137">
        <v>348084</v>
      </c>
      <c r="H53" s="137">
        <v>357492</v>
      </c>
      <c r="I53" s="137">
        <v>367987</v>
      </c>
      <c r="J53" s="137">
        <v>364290</v>
      </c>
      <c r="K53" s="137">
        <v>378972</v>
      </c>
      <c r="L53" s="190">
        <v>393856.80361389171</v>
      </c>
      <c r="M53" s="190">
        <v>399757</v>
      </c>
      <c r="N53" s="190">
        <v>406278</v>
      </c>
    </row>
    <row r="54" spans="1:14" ht="5.25" customHeight="1" x14ac:dyDescent="0.25">
      <c r="A54" s="65"/>
      <c r="B54" s="65"/>
      <c r="C54" s="68"/>
      <c r="D54" s="68"/>
      <c r="E54" s="68"/>
      <c r="F54" s="68"/>
      <c r="G54" s="68"/>
      <c r="H54" s="68"/>
      <c r="I54" s="68"/>
      <c r="J54" s="68"/>
      <c r="K54" s="68"/>
      <c r="L54" s="69"/>
      <c r="M54" s="69"/>
      <c r="N54" s="69"/>
    </row>
    <row r="55" spans="1:14" x14ac:dyDescent="0.25">
      <c r="A55" s="28"/>
      <c r="B55" s="28"/>
      <c r="C55" s="28"/>
      <c r="D55" s="28"/>
      <c r="E55" s="28"/>
      <c r="F55" s="22"/>
      <c r="G55" s="24"/>
      <c r="H55" s="24"/>
      <c r="I55" s="24"/>
      <c r="J55" s="24"/>
      <c r="K55" s="24"/>
      <c r="L55" s="23"/>
      <c r="M55" s="22"/>
      <c r="N55" s="22"/>
    </row>
    <row r="56" spans="1:14" x14ac:dyDescent="0.25">
      <c r="A56" s="44" t="s">
        <v>87</v>
      </c>
      <c r="B56" s="187"/>
      <c r="C56" s="187"/>
      <c r="D56" s="187"/>
      <c r="E56" s="187"/>
      <c r="F56" s="46"/>
      <c r="G56" s="46"/>
      <c r="H56" s="47"/>
      <c r="I56" s="47"/>
      <c r="J56" s="47"/>
      <c r="K56" s="47"/>
      <c r="L56" s="47"/>
      <c r="M56" s="47"/>
      <c r="N56" s="47"/>
    </row>
    <row r="57" spans="1:14" x14ac:dyDescent="0.25">
      <c r="A57" s="3"/>
      <c r="B57" s="3"/>
      <c r="C57" s="3"/>
      <c r="D57" s="3"/>
      <c r="E57" s="3"/>
      <c r="F57" s="32"/>
      <c r="G57" s="32"/>
      <c r="H57" s="32"/>
      <c r="I57" s="32"/>
      <c r="J57" s="32"/>
      <c r="K57" s="32"/>
    </row>
  </sheetData>
  <phoneticPr fontId="5" type="noConversion"/>
  <hyperlinks>
    <hyperlink ref="N3" location="B!A1" display="Terug naar inhoud" xr:uid="{00000000-0004-0000-0500-000000000000}"/>
  </hyperlinks>
  <pageMargins left="0.59055118110236227" right="0.59055118110236227" top="1.1811023622047245" bottom="0.59055118110236227" header="0.11811023622047245" footer="0.11811023622047245"/>
  <pageSetup paperSize="9" scale="81"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0"/>
  <sheetViews>
    <sheetView showGridLines="0" zoomScaleNormal="100" workbookViewId="0"/>
  </sheetViews>
  <sheetFormatPr baseColWidth="10" defaultColWidth="9.109375" defaultRowHeight="13.2" x14ac:dyDescent="0.25"/>
  <cols>
    <col min="1" max="2" width="12.6640625" style="6" customWidth="1"/>
    <col min="3" max="6" width="17.6640625" style="6" customWidth="1"/>
    <col min="7" max="10" width="12.6640625" style="6" customWidth="1"/>
    <col min="11" max="12" width="9.33203125" style="6" customWidth="1"/>
    <col min="13" max="13" width="10.44140625" style="6" customWidth="1"/>
    <col min="14" max="14" width="17.33203125" style="6" customWidth="1"/>
    <col min="15" max="15" width="9.109375" style="6" customWidth="1"/>
    <col min="16" max="19" width="12" style="6" customWidth="1"/>
    <col min="20" max="16384" width="9.109375" style="6"/>
  </cols>
  <sheetData>
    <row r="1" spans="1:20" ht="24" customHeight="1" x14ac:dyDescent="0.4">
      <c r="A1" s="16" t="s">
        <v>61</v>
      </c>
      <c r="N1" s="16"/>
    </row>
    <row r="2" spans="1:20" ht="4.5" customHeight="1" x14ac:dyDescent="0.3">
      <c r="A2" s="1"/>
      <c r="N2" s="1"/>
    </row>
    <row r="3" spans="1:20" ht="15.6" x14ac:dyDescent="0.3">
      <c r="A3" s="17" t="s">
        <v>50</v>
      </c>
      <c r="F3" s="36" t="s">
        <v>26</v>
      </c>
      <c r="N3" s="17"/>
    </row>
    <row r="4" spans="1:20" ht="4.5" customHeight="1" x14ac:dyDescent="0.3">
      <c r="A4" s="17"/>
      <c r="N4" s="17"/>
    </row>
    <row r="5" spans="1:20" x14ac:dyDescent="0.25">
      <c r="B5" s="175" t="s">
        <v>82</v>
      </c>
    </row>
    <row r="6" spans="1:20" ht="4.5" customHeight="1" x14ac:dyDescent="0.25">
      <c r="B6" s="12"/>
    </row>
    <row r="7" spans="1:20" ht="19.5" customHeight="1" x14ac:dyDescent="0.25">
      <c r="A7" s="34" t="s">
        <v>110</v>
      </c>
      <c r="B7" s="35"/>
      <c r="C7" s="35"/>
      <c r="D7" s="35"/>
      <c r="E7" s="35"/>
      <c r="F7" s="35"/>
      <c r="G7" s="35"/>
    </row>
    <row r="8" spans="1:20" ht="4.5" customHeight="1" x14ac:dyDescent="0.25"/>
    <row r="9" spans="1:20" ht="4.5" customHeight="1" x14ac:dyDescent="0.25">
      <c r="A9" s="51"/>
      <c r="B9" s="51"/>
      <c r="C9" s="52"/>
      <c r="D9" s="52"/>
      <c r="E9" s="52"/>
      <c r="F9" s="53"/>
    </row>
    <row r="10" spans="1:20" s="18" customFormat="1" ht="12" customHeight="1" x14ac:dyDescent="0.25">
      <c r="A10" s="20" t="s">
        <v>1</v>
      </c>
      <c r="C10" s="54" t="s">
        <v>35</v>
      </c>
      <c r="D10" s="54" t="s">
        <v>36</v>
      </c>
      <c r="E10" s="54" t="s">
        <v>37</v>
      </c>
      <c r="F10" s="55" t="s">
        <v>5</v>
      </c>
      <c r="G10" s="20"/>
      <c r="N10" s="20"/>
      <c r="P10" s="21"/>
      <c r="Q10" s="21"/>
      <c r="R10" s="21"/>
      <c r="S10" s="21"/>
    </row>
    <row r="11" spans="1:20" s="18" customFormat="1" ht="4.5" customHeight="1" x14ac:dyDescent="0.25">
      <c r="A11" s="56"/>
      <c r="B11" s="57"/>
      <c r="C11" s="58"/>
      <c r="D11" s="58"/>
      <c r="E11" s="58"/>
      <c r="F11" s="59"/>
      <c r="G11" s="20"/>
      <c r="N11" s="20"/>
      <c r="P11" s="21"/>
      <c r="Q11" s="21"/>
      <c r="R11" s="21"/>
      <c r="S11" s="21"/>
    </row>
    <row r="12" spans="1:20" ht="4.5" customHeight="1" x14ac:dyDescent="0.25">
      <c r="C12" s="60"/>
      <c r="D12" s="60"/>
      <c r="E12" s="60"/>
      <c r="F12" s="61"/>
      <c r="R12" s="14"/>
    </row>
    <row r="13" spans="1:20" s="22" customFormat="1" ht="12" customHeight="1" x14ac:dyDescent="0.25">
      <c r="A13" s="18" t="s">
        <v>3</v>
      </c>
      <c r="B13" s="22" t="s">
        <v>38</v>
      </c>
      <c r="C13" s="203" t="s">
        <v>111</v>
      </c>
      <c r="D13" s="203">
        <v>26093.500000000091</v>
      </c>
      <c r="E13" s="203">
        <v>14499.250000000051</v>
      </c>
      <c r="F13" s="199">
        <v>42044.500000000153</v>
      </c>
      <c r="G13" s="23"/>
      <c r="H13" s="25"/>
      <c r="I13" s="23"/>
      <c r="J13" s="23"/>
      <c r="K13" s="23"/>
      <c r="L13" s="23"/>
      <c r="M13" s="23"/>
      <c r="N13" s="26"/>
      <c r="P13" s="27"/>
      <c r="Q13" s="27"/>
      <c r="R13" s="27"/>
      <c r="S13" s="27"/>
      <c r="T13" s="28"/>
    </row>
    <row r="14" spans="1:20" s="22" customFormat="1" ht="12" customHeight="1" x14ac:dyDescent="0.2">
      <c r="B14" s="22" t="s">
        <v>39</v>
      </c>
      <c r="C14" s="203">
        <v>7578.7500000000273</v>
      </c>
      <c r="D14" s="203">
        <v>49466.250000000175</v>
      </c>
      <c r="E14" s="203">
        <v>14800.500000000053</v>
      </c>
      <c r="F14" s="199">
        <v>71845.250000000262</v>
      </c>
      <c r="G14" s="23"/>
      <c r="H14" s="25"/>
      <c r="I14" s="23"/>
      <c r="J14" s="23"/>
      <c r="K14" s="23"/>
      <c r="L14" s="23"/>
      <c r="M14" s="23"/>
      <c r="P14" s="27"/>
      <c r="Q14" s="27"/>
      <c r="R14" s="27"/>
      <c r="S14" s="27"/>
    </row>
    <row r="15" spans="1:20" s="22" customFormat="1" ht="12" customHeight="1" x14ac:dyDescent="0.2">
      <c r="B15" s="22" t="s">
        <v>40</v>
      </c>
      <c r="C15" s="203" t="s">
        <v>111</v>
      </c>
      <c r="D15" s="203">
        <v>114809.25000000041</v>
      </c>
      <c r="E15" s="203">
        <v>39042</v>
      </c>
      <c r="F15" s="199">
        <v>155275.50000000055</v>
      </c>
      <c r="G15" s="23"/>
      <c r="H15" s="25"/>
      <c r="I15" s="23"/>
      <c r="J15" s="23"/>
      <c r="K15" s="23"/>
      <c r="L15" s="23"/>
      <c r="M15" s="23"/>
      <c r="P15" s="27"/>
      <c r="Q15" s="27"/>
      <c r="R15" s="27"/>
      <c r="S15" s="27"/>
    </row>
    <row r="16" spans="1:20" s="26" customFormat="1" ht="12" customHeight="1" x14ac:dyDescent="0.2">
      <c r="B16" s="26" t="s">
        <v>5</v>
      </c>
      <c r="C16" s="204">
        <v>10454.750000000036</v>
      </c>
      <c r="D16" s="204">
        <v>190369</v>
      </c>
      <c r="E16" s="204">
        <v>68341.750000000204</v>
      </c>
      <c r="F16" s="200">
        <v>269165.25000000093</v>
      </c>
      <c r="G16" s="192"/>
      <c r="H16" s="193"/>
      <c r="I16" s="192"/>
      <c r="J16" s="192"/>
      <c r="K16" s="192"/>
      <c r="L16" s="192"/>
      <c r="M16" s="192"/>
      <c r="P16" s="191"/>
      <c r="Q16" s="191"/>
      <c r="R16" s="191"/>
      <c r="S16" s="191"/>
    </row>
    <row r="17" spans="1:19" s="22" customFormat="1" ht="4.5" customHeight="1" x14ac:dyDescent="0.2">
      <c r="A17" s="65"/>
      <c r="B17" s="65"/>
      <c r="C17" s="205"/>
      <c r="D17" s="205"/>
      <c r="E17" s="205"/>
      <c r="F17" s="201"/>
      <c r="G17" s="23"/>
      <c r="H17" s="25"/>
      <c r="I17" s="23"/>
      <c r="J17" s="23"/>
      <c r="K17" s="23"/>
      <c r="L17" s="23"/>
      <c r="M17" s="23"/>
      <c r="P17" s="27"/>
      <c r="Q17" s="27"/>
      <c r="R17" s="27"/>
      <c r="S17" s="27"/>
    </row>
    <row r="18" spans="1:19" s="22" customFormat="1" ht="4.5" customHeight="1" x14ac:dyDescent="0.2">
      <c r="C18" s="203"/>
      <c r="D18" s="203"/>
      <c r="E18" s="203"/>
      <c r="F18" s="199"/>
      <c r="G18" s="23"/>
      <c r="H18" s="25"/>
      <c r="I18" s="23"/>
      <c r="J18" s="23"/>
      <c r="K18" s="23"/>
      <c r="L18" s="23"/>
      <c r="M18" s="23"/>
      <c r="P18" s="27"/>
      <c r="Q18" s="27"/>
      <c r="R18" s="27"/>
      <c r="S18" s="27"/>
    </row>
    <row r="19" spans="1:19" s="22" customFormat="1" ht="12" customHeight="1" x14ac:dyDescent="0.25">
      <c r="A19" s="18" t="s">
        <v>4</v>
      </c>
      <c r="B19" s="22" t="s">
        <v>38</v>
      </c>
      <c r="C19" s="203" t="s">
        <v>111</v>
      </c>
      <c r="D19" s="203">
        <v>16679.250000000058</v>
      </c>
      <c r="E19" s="203">
        <v>9883.2500000000346</v>
      </c>
      <c r="F19" s="199">
        <v>27427.250000000098</v>
      </c>
      <c r="G19" s="30"/>
      <c r="H19" s="25"/>
      <c r="I19" s="30"/>
      <c r="J19" s="30"/>
      <c r="K19" s="30"/>
      <c r="L19" s="30"/>
      <c r="M19" s="30"/>
      <c r="P19" s="27"/>
    </row>
    <row r="20" spans="1:19" s="22" customFormat="1" ht="12" customHeight="1" x14ac:dyDescent="0.2">
      <c r="B20" s="22" t="s">
        <v>39</v>
      </c>
      <c r="C20" s="203" t="s">
        <v>111</v>
      </c>
      <c r="D20" s="203">
        <v>28500</v>
      </c>
      <c r="E20" s="203">
        <v>13982.750000000049</v>
      </c>
      <c r="F20" s="199">
        <v>47442.500000000167</v>
      </c>
      <c r="G20" s="23"/>
      <c r="H20" s="25"/>
      <c r="I20" s="23"/>
      <c r="J20" s="23"/>
      <c r="K20" s="23"/>
      <c r="L20" s="23"/>
      <c r="M20" s="23"/>
      <c r="P20" s="27"/>
    </row>
    <row r="21" spans="1:19" s="22" customFormat="1" ht="12" customHeight="1" x14ac:dyDescent="0.2">
      <c r="B21" s="22" t="s">
        <v>40</v>
      </c>
      <c r="C21" s="203" t="s">
        <v>111</v>
      </c>
      <c r="D21" s="203">
        <v>119477.25000000042</v>
      </c>
      <c r="E21" s="203">
        <v>33919.250000000124</v>
      </c>
      <c r="F21" s="199">
        <v>157284.75000000055</v>
      </c>
      <c r="G21" s="23"/>
      <c r="H21" s="25"/>
      <c r="I21" s="23"/>
      <c r="J21" s="23"/>
      <c r="K21" s="23"/>
      <c r="L21" s="23"/>
      <c r="M21" s="23"/>
      <c r="N21" s="26"/>
      <c r="P21" s="27"/>
      <c r="Q21" s="27"/>
      <c r="R21" s="27"/>
      <c r="S21" s="27"/>
    </row>
    <row r="22" spans="1:19" s="26" customFormat="1" ht="12" customHeight="1" x14ac:dyDescent="0.2">
      <c r="B22" s="26" t="s">
        <v>5</v>
      </c>
      <c r="C22" s="204">
        <v>9712.7500000000346</v>
      </c>
      <c r="D22" s="204">
        <v>164656.50000000058</v>
      </c>
      <c r="E22" s="204">
        <v>57785.250000000204</v>
      </c>
      <c r="F22" s="200">
        <v>232154.50000000081</v>
      </c>
      <c r="G22" s="192"/>
      <c r="H22" s="193"/>
      <c r="I22" s="192"/>
      <c r="J22" s="192"/>
      <c r="K22" s="192"/>
      <c r="L22" s="192"/>
      <c r="M22" s="192"/>
      <c r="P22" s="191"/>
      <c r="Q22" s="191"/>
      <c r="R22" s="191"/>
      <c r="S22" s="191"/>
    </row>
    <row r="23" spans="1:19" s="22" customFormat="1" ht="4.5" customHeight="1" x14ac:dyDescent="0.2">
      <c r="A23" s="64"/>
      <c r="B23" s="65"/>
      <c r="C23" s="205"/>
      <c r="D23" s="205"/>
      <c r="E23" s="205"/>
      <c r="F23" s="201"/>
      <c r="G23" s="23"/>
      <c r="H23" s="25"/>
      <c r="I23" s="23"/>
      <c r="J23" s="23"/>
      <c r="K23" s="23"/>
      <c r="L23" s="23"/>
      <c r="M23" s="23"/>
      <c r="N23" s="26"/>
      <c r="P23" s="27"/>
      <c r="Q23" s="27"/>
      <c r="R23" s="27"/>
      <c r="S23" s="27"/>
    </row>
    <row r="24" spans="1:19" s="22" customFormat="1" ht="4.5" customHeight="1" x14ac:dyDescent="0.2">
      <c r="C24" s="203"/>
      <c r="D24" s="203"/>
      <c r="E24" s="203"/>
      <c r="F24" s="199"/>
      <c r="G24" s="23"/>
      <c r="H24" s="25"/>
      <c r="I24" s="23"/>
      <c r="J24" s="23"/>
      <c r="K24" s="23"/>
      <c r="L24" s="23"/>
      <c r="M24" s="23"/>
      <c r="P24" s="27"/>
      <c r="Q24" s="27"/>
      <c r="R24" s="27"/>
      <c r="S24" s="27"/>
    </row>
    <row r="25" spans="1:19" s="22" customFormat="1" ht="12" customHeight="1" x14ac:dyDescent="0.25">
      <c r="A25" s="18" t="s">
        <v>5</v>
      </c>
      <c r="B25" s="22" t="s">
        <v>38</v>
      </c>
      <c r="C25" s="203" t="s">
        <v>111</v>
      </c>
      <c r="D25" s="203">
        <f>SUM(D13,D19)</f>
        <v>42772.750000000146</v>
      </c>
      <c r="E25" s="203">
        <f>SUM(E13,E19)</f>
        <v>24382.500000000087</v>
      </c>
      <c r="F25" s="203">
        <f>SUM(F13,F19)</f>
        <v>69471.750000000247</v>
      </c>
      <c r="G25" s="23"/>
      <c r="H25" s="25"/>
      <c r="I25" s="23"/>
      <c r="J25" s="23"/>
      <c r="K25" s="23"/>
      <c r="L25" s="23"/>
      <c r="M25" s="23"/>
      <c r="P25" s="27"/>
      <c r="Q25" s="27"/>
      <c r="R25" s="27"/>
      <c r="S25" s="27"/>
    </row>
    <row r="26" spans="1:19" s="22" customFormat="1" ht="12" customHeight="1" x14ac:dyDescent="0.2">
      <c r="B26" s="22" t="s">
        <v>39</v>
      </c>
      <c r="C26" s="203" t="s">
        <v>111</v>
      </c>
      <c r="D26" s="203">
        <f t="shared" ref="D26:F27" si="0">SUM(D14,D20)</f>
        <v>77966.250000000175</v>
      </c>
      <c r="E26" s="203">
        <f t="shared" si="0"/>
        <v>28783.250000000102</v>
      </c>
      <c r="F26" s="203">
        <f t="shared" si="0"/>
        <v>119287.75000000044</v>
      </c>
      <c r="G26" s="30"/>
      <c r="H26" s="25"/>
      <c r="I26" s="30"/>
      <c r="J26" s="30"/>
      <c r="K26" s="30"/>
      <c r="L26" s="30"/>
      <c r="M26" s="30"/>
      <c r="P26" s="27"/>
    </row>
    <row r="27" spans="1:19" s="22" customFormat="1" ht="12" customHeight="1" x14ac:dyDescent="0.2">
      <c r="B27" s="22" t="s">
        <v>40</v>
      </c>
      <c r="C27" s="203" t="s">
        <v>111</v>
      </c>
      <c r="D27" s="203">
        <f t="shared" si="0"/>
        <v>234286.50000000081</v>
      </c>
      <c r="E27" s="203">
        <f t="shared" si="0"/>
        <v>72961.250000000116</v>
      </c>
      <c r="F27" s="203">
        <f t="shared" si="0"/>
        <v>312560.25000000111</v>
      </c>
      <c r="H27" s="25"/>
    </row>
    <row r="28" spans="1:19" s="26" customFormat="1" ht="12" customHeight="1" x14ac:dyDescent="0.2">
      <c r="B28" s="26" t="s">
        <v>5</v>
      </c>
      <c r="C28" s="204">
        <f>SUM(C16,C22)</f>
        <v>20167.500000000073</v>
      </c>
      <c r="D28" s="204">
        <f>SUM(D25:D27)</f>
        <v>355025.50000000116</v>
      </c>
      <c r="E28" s="204">
        <f>SUM(E25:E27)</f>
        <v>126127.00000000031</v>
      </c>
      <c r="F28" s="204">
        <f>SUM(F25:F27)</f>
        <v>501319.7500000018</v>
      </c>
      <c r="G28" s="194"/>
      <c r="H28" s="193"/>
      <c r="I28" s="192"/>
      <c r="M28" s="138"/>
    </row>
    <row r="29" spans="1:19" s="22" customFormat="1" ht="4.5" customHeight="1" x14ac:dyDescent="0.2">
      <c r="A29" s="65"/>
      <c r="B29" s="65"/>
      <c r="C29" s="206"/>
      <c r="D29" s="206"/>
      <c r="E29" s="206"/>
      <c r="F29" s="202"/>
      <c r="G29" s="24"/>
      <c r="H29" s="25"/>
      <c r="I29" s="23"/>
      <c r="M29" s="28"/>
    </row>
    <row r="30" spans="1:19" s="22" customFormat="1" ht="9" customHeight="1" x14ac:dyDescent="0.2">
      <c r="A30" s="28"/>
      <c r="B30" s="28"/>
      <c r="C30" s="28"/>
      <c r="E30" s="24"/>
      <c r="F30" s="24"/>
      <c r="G30" s="24"/>
      <c r="H30" s="23"/>
      <c r="I30" s="23"/>
      <c r="M30" s="28"/>
    </row>
    <row r="31" spans="1:19" s="47" customFormat="1" ht="9" customHeight="1" x14ac:dyDescent="0.2">
      <c r="A31" s="44" t="s">
        <v>86</v>
      </c>
      <c r="B31" s="45"/>
      <c r="C31" s="45"/>
      <c r="D31" s="46"/>
      <c r="F31" s="46"/>
      <c r="G31" s="46"/>
    </row>
    <row r="32" spans="1:19" x14ac:dyDescent="0.25">
      <c r="A32" s="3"/>
      <c r="B32" s="3"/>
      <c r="C32" s="3"/>
      <c r="D32" s="32"/>
      <c r="E32" s="32"/>
      <c r="F32" s="32"/>
      <c r="G32" s="32"/>
      <c r="H32" s="33"/>
    </row>
    <row r="33" spans="1:10" x14ac:dyDescent="0.25">
      <c r="A33" s="3"/>
      <c r="B33" s="3"/>
      <c r="C33" s="3"/>
      <c r="D33" s="32"/>
      <c r="E33" s="32"/>
      <c r="F33" s="32"/>
      <c r="G33" s="32"/>
      <c r="H33" s="33"/>
      <c r="I33" s="33"/>
    </row>
    <row r="34" spans="1:10" x14ac:dyDescent="0.25">
      <c r="A34" s="3"/>
      <c r="C34" s="163"/>
      <c r="D34" s="163"/>
      <c r="E34" s="163"/>
      <c r="F34" s="163"/>
      <c r="G34" s="33"/>
      <c r="H34" s="33"/>
      <c r="I34" s="33"/>
    </row>
    <row r="35" spans="1:10" x14ac:dyDescent="0.25">
      <c r="A35" s="3"/>
      <c r="C35" s="163"/>
      <c r="D35" s="163"/>
      <c r="E35" s="163"/>
      <c r="F35" s="163"/>
      <c r="G35" s="33"/>
      <c r="H35" s="33"/>
      <c r="I35" s="33"/>
    </row>
    <row r="36" spans="1:10" x14ac:dyDescent="0.25">
      <c r="C36" s="163"/>
      <c r="D36" s="163"/>
      <c r="E36" s="163"/>
      <c r="F36" s="163"/>
      <c r="G36" s="33"/>
      <c r="H36" s="33"/>
      <c r="J36" s="33"/>
    </row>
    <row r="37" spans="1:10" x14ac:dyDescent="0.25">
      <c r="A37" s="3"/>
      <c r="B37" s="3"/>
      <c r="D37" s="33"/>
      <c r="E37" s="33"/>
      <c r="F37" s="33"/>
      <c r="G37" s="33"/>
      <c r="H37" s="33"/>
      <c r="J37" s="32"/>
    </row>
    <row r="38" spans="1:10" x14ac:dyDescent="0.25">
      <c r="A38" s="3"/>
      <c r="B38" s="3"/>
      <c r="D38" s="33"/>
      <c r="E38" s="33"/>
      <c r="F38" s="33"/>
      <c r="G38" s="33"/>
      <c r="H38" s="33"/>
      <c r="I38" s="33"/>
      <c r="J38" s="32"/>
    </row>
    <row r="39" spans="1:10" x14ac:dyDescent="0.25">
      <c r="A39" s="3"/>
      <c r="B39" s="3"/>
      <c r="C39" s="3"/>
      <c r="D39" s="32"/>
      <c r="E39" s="32"/>
      <c r="F39" s="32"/>
      <c r="G39" s="32"/>
      <c r="H39" s="33"/>
      <c r="I39" s="33"/>
      <c r="J39" s="32"/>
    </row>
    <row r="40" spans="1:10" x14ac:dyDescent="0.25">
      <c r="A40" s="3"/>
      <c r="B40" s="3"/>
      <c r="C40" s="3"/>
      <c r="D40" s="32"/>
      <c r="E40" s="32"/>
      <c r="F40" s="32"/>
      <c r="G40" s="32"/>
      <c r="H40" s="33"/>
      <c r="I40" s="33"/>
      <c r="J40" s="32"/>
    </row>
  </sheetData>
  <phoneticPr fontId="5" type="noConversion"/>
  <hyperlinks>
    <hyperlink ref="F3" location="B!A1" display="Terug naar inhoud" xr:uid="{00000000-0004-0000-06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9"/>
  <sheetViews>
    <sheetView showGridLines="0" zoomScaleNormal="100" workbookViewId="0"/>
  </sheetViews>
  <sheetFormatPr baseColWidth="10" defaultColWidth="11.44140625" defaultRowHeight="13.2" x14ac:dyDescent="0.25"/>
  <cols>
    <col min="1" max="2" width="20.6640625" style="3" customWidth="1"/>
    <col min="3" max="10" width="11.5546875" style="3" customWidth="1"/>
    <col min="11" max="16384" width="11.44140625" style="3"/>
  </cols>
  <sheetData>
    <row r="1" spans="1:14" s="6" customFormat="1" ht="24" customHeight="1" x14ac:dyDescent="0.4">
      <c r="A1" s="16" t="s">
        <v>61</v>
      </c>
      <c r="J1" s="36" t="s">
        <v>26</v>
      </c>
      <c r="N1" s="16"/>
    </row>
    <row r="2" spans="1:14" s="6" customFormat="1" ht="4.5" customHeight="1" x14ac:dyDescent="0.3">
      <c r="A2" s="1"/>
      <c r="N2" s="1"/>
    </row>
    <row r="3" spans="1:14" s="6" customFormat="1" ht="15.6" x14ac:dyDescent="0.3">
      <c r="A3" s="17" t="s">
        <v>50</v>
      </c>
      <c r="N3" s="17"/>
    </row>
    <row r="4" spans="1:14" s="6" customFormat="1" ht="4.5" customHeight="1" x14ac:dyDescent="0.3">
      <c r="A4" s="17"/>
      <c r="N4" s="17"/>
    </row>
    <row r="5" spans="1:14" s="6" customFormat="1" x14ac:dyDescent="0.25">
      <c r="B5" s="175" t="s">
        <v>83</v>
      </c>
    </row>
    <row r="6" spans="1:14" s="6" customFormat="1" ht="4.5" customHeight="1" x14ac:dyDescent="0.25">
      <c r="B6" s="12"/>
    </row>
    <row r="7" spans="1:14" s="6" customFormat="1" ht="19.5" customHeight="1" x14ac:dyDescent="0.25">
      <c r="A7" s="34" t="s">
        <v>112</v>
      </c>
      <c r="B7" s="35"/>
      <c r="C7" s="35"/>
      <c r="D7" s="35"/>
      <c r="E7" s="35"/>
      <c r="F7" s="35"/>
      <c r="G7" s="35"/>
      <c r="H7" s="35"/>
      <c r="I7" s="35"/>
      <c r="J7" s="35"/>
    </row>
    <row r="8" spans="1:14" ht="4.5" customHeight="1" x14ac:dyDescent="0.25">
      <c r="A8" s="43"/>
      <c r="C8" s="33"/>
      <c r="D8" s="33"/>
      <c r="E8" s="33"/>
      <c r="F8" s="33"/>
    </row>
    <row r="9" spans="1:14" ht="4.5" customHeight="1" x14ac:dyDescent="0.25">
      <c r="A9" s="245"/>
      <c r="B9" s="246"/>
      <c r="C9" s="73"/>
      <c r="D9" s="74"/>
      <c r="E9" s="74"/>
      <c r="F9" s="84"/>
      <c r="G9" s="74"/>
      <c r="H9" s="74"/>
      <c r="I9" s="52"/>
      <c r="J9" s="53"/>
    </row>
    <row r="10" spans="1:14" s="9" customFormat="1" ht="24" customHeight="1" x14ac:dyDescent="0.2">
      <c r="A10" s="247"/>
      <c r="B10" s="248"/>
      <c r="C10" s="91" t="s">
        <v>62</v>
      </c>
      <c r="D10" s="91" t="s">
        <v>27</v>
      </c>
      <c r="E10" s="91" t="s">
        <v>63</v>
      </c>
      <c r="F10" s="92" t="s">
        <v>5</v>
      </c>
      <c r="G10" s="91" t="s">
        <v>62</v>
      </c>
      <c r="H10" s="91" t="s">
        <v>27</v>
      </c>
      <c r="I10" s="91" t="s">
        <v>63</v>
      </c>
      <c r="J10" s="104" t="s">
        <v>5</v>
      </c>
    </row>
    <row r="11" spans="1:14" s="9" customFormat="1" ht="4.5" customHeight="1" x14ac:dyDescent="0.2">
      <c r="A11" s="247"/>
      <c r="B11" s="248"/>
      <c r="C11" s="76"/>
      <c r="D11" s="76"/>
      <c r="E11" s="76"/>
      <c r="F11" s="85"/>
      <c r="G11" s="76"/>
      <c r="H11" s="76"/>
      <c r="I11" s="76"/>
      <c r="J11" s="77"/>
    </row>
    <row r="12" spans="1:14" s="115" customFormat="1" ht="4.5" customHeight="1" x14ac:dyDescent="0.2">
      <c r="A12" s="247"/>
      <c r="B12" s="248"/>
      <c r="C12" s="236" t="s">
        <v>75</v>
      </c>
      <c r="D12" s="237"/>
      <c r="E12" s="237"/>
      <c r="F12" s="238"/>
      <c r="G12" s="236" t="s">
        <v>76</v>
      </c>
      <c r="H12" s="237"/>
      <c r="I12" s="237"/>
      <c r="J12" s="237"/>
    </row>
    <row r="13" spans="1:14" s="115" customFormat="1" ht="12.75" customHeight="1" x14ac:dyDescent="0.2">
      <c r="A13" s="247"/>
      <c r="B13" s="248"/>
      <c r="C13" s="239"/>
      <c r="D13" s="240"/>
      <c r="E13" s="240"/>
      <c r="F13" s="241"/>
      <c r="G13" s="239"/>
      <c r="H13" s="240"/>
      <c r="I13" s="240"/>
      <c r="J13" s="240"/>
    </row>
    <row r="14" spans="1:14" s="115" customFormat="1" ht="4.5" customHeight="1" x14ac:dyDescent="0.2">
      <c r="A14" s="249"/>
      <c r="B14" s="250"/>
      <c r="C14" s="242"/>
      <c r="D14" s="243"/>
      <c r="E14" s="243"/>
      <c r="F14" s="244"/>
      <c r="G14" s="242"/>
      <c r="H14" s="243"/>
      <c r="I14" s="243"/>
      <c r="J14" s="243"/>
    </row>
    <row r="15" spans="1:14" ht="4.5" customHeight="1" x14ac:dyDescent="0.25">
      <c r="A15" s="37"/>
      <c r="B15" s="6"/>
      <c r="C15" s="78"/>
      <c r="D15" s="78"/>
      <c r="E15" s="79"/>
      <c r="F15" s="86"/>
      <c r="G15" s="78"/>
      <c r="H15" s="78"/>
      <c r="I15" s="79"/>
      <c r="J15" s="61"/>
    </row>
    <row r="16" spans="1:14" s="28" customFormat="1" ht="12" customHeight="1" x14ac:dyDescent="0.2">
      <c r="A16" s="38" t="s">
        <v>99</v>
      </c>
      <c r="B16" s="22"/>
      <c r="C16" s="203">
        <v>210.87034948837481</v>
      </c>
      <c r="D16" s="203">
        <v>0</v>
      </c>
      <c r="E16" s="203">
        <v>450.66527071750869</v>
      </c>
      <c r="F16" s="203">
        <f t="shared" ref="F16" si="0">SUM(C16:E16)</f>
        <v>661.53562020588356</v>
      </c>
      <c r="G16" s="207">
        <v>31.875887412192196</v>
      </c>
      <c r="H16" s="207">
        <v>0</v>
      </c>
      <c r="I16" s="207">
        <v>68.124112587807801</v>
      </c>
      <c r="J16" s="208">
        <v>100</v>
      </c>
    </row>
    <row r="17" spans="1:10" s="28" customFormat="1" ht="12" customHeight="1" x14ac:dyDescent="0.2">
      <c r="A17" s="38" t="s">
        <v>90</v>
      </c>
      <c r="B17" s="22"/>
      <c r="C17" s="203"/>
      <c r="D17" s="203"/>
      <c r="E17" s="203"/>
      <c r="F17" s="203"/>
      <c r="G17" s="207"/>
      <c r="H17" s="207"/>
      <c r="I17" s="207"/>
      <c r="J17" s="208"/>
    </row>
    <row r="18" spans="1:10" s="28" customFormat="1" ht="12" customHeight="1" x14ac:dyDescent="0.2">
      <c r="A18" s="38" t="s">
        <v>68</v>
      </c>
      <c r="B18" s="22"/>
      <c r="C18" s="203">
        <v>2777.0458191098769</v>
      </c>
      <c r="D18" s="203">
        <v>4632.9225461043798</v>
      </c>
      <c r="E18" s="203">
        <v>16993.763251853758</v>
      </c>
      <c r="F18" s="203">
        <f t="shared" ref="F18:F37" si="1">SUM(C18:E18)</f>
        <v>24403.731617068013</v>
      </c>
      <c r="G18" s="207">
        <v>11.379594984431012</v>
      </c>
      <c r="H18" s="207">
        <v>18.98448408957303</v>
      </c>
      <c r="I18" s="207">
        <v>69.635920925995961</v>
      </c>
      <c r="J18" s="208">
        <v>100</v>
      </c>
    </row>
    <row r="19" spans="1:10" s="28" customFormat="1" ht="12" customHeight="1" x14ac:dyDescent="0.2">
      <c r="A19" s="38" t="s">
        <v>91</v>
      </c>
      <c r="B19" s="22"/>
      <c r="C19" s="203">
        <v>94.542455735239201</v>
      </c>
      <c r="D19" s="203">
        <v>710.25440301351102</v>
      </c>
      <c r="E19" s="203">
        <v>2777.0774474392701</v>
      </c>
      <c r="F19" s="203">
        <f t="shared" si="1"/>
        <v>3581.8743061880205</v>
      </c>
      <c r="G19" s="207">
        <v>2.6394688270302598</v>
      </c>
      <c r="H19" s="207">
        <v>19.829126940230164</v>
      </c>
      <c r="I19" s="207">
        <v>77.531404232739575</v>
      </c>
      <c r="J19" s="208">
        <v>100</v>
      </c>
    </row>
    <row r="20" spans="1:10" s="28" customFormat="1" ht="12" customHeight="1" x14ac:dyDescent="0.2">
      <c r="A20" s="38" t="s">
        <v>92</v>
      </c>
      <c r="B20" s="22"/>
      <c r="C20" s="203">
        <v>741.75015352086302</v>
      </c>
      <c r="D20" s="203">
        <v>984.52696526224202</v>
      </c>
      <c r="E20" s="203">
        <v>1059.8649420853949</v>
      </c>
      <c r="F20" s="203">
        <f t="shared" si="1"/>
        <v>2786.1420608684998</v>
      </c>
      <c r="G20" s="207">
        <v>26.622840376260058</v>
      </c>
      <c r="H20" s="207">
        <v>35.336567330502305</v>
      </c>
      <c r="I20" s="207">
        <v>38.040592293237637</v>
      </c>
      <c r="J20" s="208">
        <v>100</v>
      </c>
    </row>
    <row r="21" spans="1:10" s="28" customFormat="1" ht="12" customHeight="1" x14ac:dyDescent="0.2">
      <c r="A21" s="38" t="s">
        <v>100</v>
      </c>
      <c r="B21" s="22"/>
      <c r="C21" s="203">
        <v>9105.97064707555</v>
      </c>
      <c r="D21" s="203">
        <v>11894.027421603199</v>
      </c>
      <c r="E21" s="203">
        <v>6969.0543714307187</v>
      </c>
      <c r="F21" s="203">
        <f t="shared" si="1"/>
        <v>27969.052440109466</v>
      </c>
      <c r="G21" s="207">
        <v>32.557308355634483</v>
      </c>
      <c r="H21" s="207">
        <v>42.525671711875304</v>
      </c>
      <c r="I21" s="207">
        <v>24.917019932490224</v>
      </c>
      <c r="J21" s="208">
        <v>100</v>
      </c>
    </row>
    <row r="22" spans="1:10" s="28" customFormat="1" ht="12" customHeight="1" x14ac:dyDescent="0.2">
      <c r="A22" s="38" t="s">
        <v>101</v>
      </c>
      <c r="B22" s="22"/>
      <c r="C22" s="203">
        <v>9755.0683504514309</v>
      </c>
      <c r="D22" s="203">
        <v>19487.4559191435</v>
      </c>
      <c r="E22" s="203">
        <v>19395.079582550352</v>
      </c>
      <c r="F22" s="203">
        <f t="shared" si="1"/>
        <v>48637.603852145287</v>
      </c>
      <c r="G22" s="207">
        <v>20.056638439891316</v>
      </c>
      <c r="H22" s="207">
        <v>40.066644685835925</v>
      </c>
      <c r="I22" s="207">
        <v>39.876716874272752</v>
      </c>
      <c r="J22" s="208">
        <v>100</v>
      </c>
    </row>
    <row r="23" spans="1:10" s="28" customFormat="1" ht="12" customHeight="1" x14ac:dyDescent="0.2">
      <c r="A23" s="38" t="s">
        <v>70</v>
      </c>
      <c r="B23" s="22"/>
      <c r="C23" s="203">
        <v>6618.9268612605201</v>
      </c>
      <c r="D23" s="203">
        <v>10349.97214182375</v>
      </c>
      <c r="E23" s="203">
        <v>8361.1477188545105</v>
      </c>
      <c r="F23" s="203">
        <f t="shared" si="1"/>
        <v>25330.046721938779</v>
      </c>
      <c r="G23" s="207">
        <v>26.13073293515782</v>
      </c>
      <c r="H23" s="207">
        <v>40.860454208556455</v>
      </c>
      <c r="I23" s="207">
        <v>33.008812856285729</v>
      </c>
      <c r="J23" s="208">
        <v>100</v>
      </c>
    </row>
    <row r="24" spans="1:10" s="28" customFormat="1" ht="12" customHeight="1" x14ac:dyDescent="0.2">
      <c r="A24" s="38" t="s">
        <v>102</v>
      </c>
      <c r="B24" s="22"/>
      <c r="C24" s="203">
        <v>6263.5594228592108</v>
      </c>
      <c r="D24" s="203">
        <v>12287.252159344813</v>
      </c>
      <c r="E24" s="203">
        <v>8267.4795145479129</v>
      </c>
      <c r="F24" s="203">
        <f t="shared" si="1"/>
        <v>26818.291096751935</v>
      </c>
      <c r="G24" s="207">
        <v>23.355550136517884</v>
      </c>
      <c r="H24" s="207">
        <v>45.816685765011215</v>
      </c>
      <c r="I24" s="207">
        <v>30.827764098470904</v>
      </c>
      <c r="J24" s="208">
        <v>100</v>
      </c>
    </row>
    <row r="25" spans="1:10" s="28" customFormat="1" ht="12" customHeight="1" x14ac:dyDescent="0.2">
      <c r="A25" s="38" t="s">
        <v>71</v>
      </c>
      <c r="B25" s="22"/>
      <c r="C25" s="203">
        <v>378.70543925056501</v>
      </c>
      <c r="D25" s="203">
        <v>2397.43511068304</v>
      </c>
      <c r="E25" s="203">
        <v>23572.895086356388</v>
      </c>
      <c r="F25" s="203">
        <f t="shared" si="1"/>
        <v>26349.035636289991</v>
      </c>
      <c r="G25" s="207">
        <v>1.43726489454127</v>
      </c>
      <c r="H25" s="207">
        <v>9.0987584660635594</v>
      </c>
      <c r="I25" s="207">
        <v>89.46397663939517</v>
      </c>
      <c r="J25" s="208">
        <v>100</v>
      </c>
    </row>
    <row r="26" spans="1:10" s="28" customFormat="1" ht="12" customHeight="1" x14ac:dyDescent="0.2">
      <c r="A26" s="38" t="s">
        <v>72</v>
      </c>
      <c r="B26" s="22"/>
      <c r="C26" s="203">
        <v>208.30542878927</v>
      </c>
      <c r="D26" s="203">
        <v>3434.8182014934741</v>
      </c>
      <c r="E26" s="203">
        <v>15554.12317882663</v>
      </c>
      <c r="F26" s="203">
        <f t="shared" si="1"/>
        <v>19197.246809109376</v>
      </c>
      <c r="G26" s="207">
        <v>1.0850797036709765</v>
      </c>
      <c r="H26" s="207">
        <v>17.892243797499141</v>
      </c>
      <c r="I26" s="207">
        <v>81.022676498829867</v>
      </c>
      <c r="J26" s="208">
        <v>100</v>
      </c>
    </row>
    <row r="27" spans="1:10" s="28" customFormat="1" ht="12" customHeight="1" x14ac:dyDescent="0.2">
      <c r="A27" s="38" t="s">
        <v>93</v>
      </c>
      <c r="B27" s="22"/>
      <c r="C27" s="203">
        <v>1050.3746857359779</v>
      </c>
      <c r="D27" s="203">
        <v>1149.46091371694</v>
      </c>
      <c r="E27" s="203">
        <v>3700.041917224904</v>
      </c>
      <c r="F27" s="203">
        <f t="shared" si="1"/>
        <v>5899.8775166778214</v>
      </c>
      <c r="G27" s="207">
        <v>17.80333037027922</v>
      </c>
      <c r="H27" s="207">
        <v>19.482792828624572</v>
      </c>
      <c r="I27" s="207">
        <v>62.713876801096227</v>
      </c>
      <c r="J27" s="208">
        <v>100</v>
      </c>
    </row>
    <row r="28" spans="1:10" s="28" customFormat="1" ht="12" customHeight="1" x14ac:dyDescent="0.2">
      <c r="A28" s="38" t="s">
        <v>103</v>
      </c>
      <c r="B28" s="22"/>
      <c r="C28" s="203">
        <v>1131.7982455804661</v>
      </c>
      <c r="D28" s="203">
        <v>4199.1961188813166</v>
      </c>
      <c r="E28" s="203">
        <v>43988.603613056817</v>
      </c>
      <c r="F28" s="203">
        <f t="shared" si="1"/>
        <v>49319.597977518599</v>
      </c>
      <c r="G28" s="207">
        <v>2.2948245565512817</v>
      </c>
      <c r="H28" s="207">
        <v>8.5142545581888989</v>
      </c>
      <c r="I28" s="207">
        <v>89.190920885259828</v>
      </c>
      <c r="J28" s="208">
        <v>100</v>
      </c>
    </row>
    <row r="29" spans="1:10" s="28" customFormat="1" ht="12" customHeight="1" x14ac:dyDescent="0.2">
      <c r="A29" s="38" t="s">
        <v>73</v>
      </c>
      <c r="B29" s="22"/>
      <c r="C29" s="203">
        <v>16230.76427714252</v>
      </c>
      <c r="D29" s="203">
        <v>16455.442438997496</v>
      </c>
      <c r="E29" s="203">
        <v>13453.83317962058</v>
      </c>
      <c r="F29" s="203">
        <f t="shared" si="1"/>
        <v>46140.039895760594</v>
      </c>
      <c r="G29" s="207">
        <v>35.177178679972975</v>
      </c>
      <c r="H29" s="207">
        <v>35.664127027574253</v>
      </c>
      <c r="I29" s="207">
        <v>29.158694292452779</v>
      </c>
      <c r="J29" s="208">
        <v>100</v>
      </c>
    </row>
    <row r="30" spans="1:10" s="28" customFormat="1" ht="12" customHeight="1" x14ac:dyDescent="0.2">
      <c r="A30" s="38" t="s">
        <v>104</v>
      </c>
      <c r="B30" s="22"/>
      <c r="C30" s="203">
        <v>3405.0129233918597</v>
      </c>
      <c r="D30" s="203">
        <v>10143.766662527645</v>
      </c>
      <c r="E30" s="203">
        <v>23484.744965208531</v>
      </c>
      <c r="F30" s="203">
        <f t="shared" si="1"/>
        <v>37033.524551128037</v>
      </c>
      <c r="G30" s="207">
        <v>9.1944068642209302</v>
      </c>
      <c r="H30" s="207">
        <v>27.390767650330673</v>
      </c>
      <c r="I30" s="207">
        <v>63.414825485448389</v>
      </c>
      <c r="J30" s="208">
        <v>100</v>
      </c>
    </row>
    <row r="31" spans="1:10" s="28" customFormat="1" ht="12" customHeight="1" x14ac:dyDescent="0.2">
      <c r="A31" s="38" t="s">
        <v>69</v>
      </c>
      <c r="B31" s="22"/>
      <c r="C31" s="203">
        <v>3354.1889970481861</v>
      </c>
      <c r="D31" s="203">
        <v>3575.4387483025121</v>
      </c>
      <c r="E31" s="203">
        <v>38072.644707395004</v>
      </c>
      <c r="F31" s="203">
        <f t="shared" si="1"/>
        <v>45002.272452745703</v>
      </c>
      <c r="G31" s="207">
        <v>7.4533769390650821</v>
      </c>
      <c r="H31" s="207">
        <v>7.9450182255948842</v>
      </c>
      <c r="I31" s="207">
        <v>84.601604835340027</v>
      </c>
      <c r="J31" s="208">
        <v>100</v>
      </c>
    </row>
    <row r="32" spans="1:10" s="28" customFormat="1" ht="12" customHeight="1" x14ac:dyDescent="0.2">
      <c r="A32" s="38" t="s">
        <v>105</v>
      </c>
      <c r="B32" s="22"/>
      <c r="C32" s="203">
        <v>5465.4512851209001</v>
      </c>
      <c r="D32" s="203">
        <v>10230.106953498609</v>
      </c>
      <c r="E32" s="203">
        <v>30511.56984062519</v>
      </c>
      <c r="F32" s="203">
        <f t="shared" si="1"/>
        <v>46207.1280792447</v>
      </c>
      <c r="G32" s="207">
        <v>11.828156200808918</v>
      </c>
      <c r="H32" s="207">
        <v>22.139672770733753</v>
      </c>
      <c r="I32" s="207">
        <v>66.032171028457327</v>
      </c>
      <c r="J32" s="208">
        <v>100</v>
      </c>
    </row>
    <row r="33" spans="1:10" s="28" customFormat="1" ht="12" customHeight="1" x14ac:dyDescent="0.2">
      <c r="A33" s="38" t="s">
        <v>74</v>
      </c>
      <c r="B33" s="22"/>
      <c r="C33" s="203">
        <v>499.88610216789499</v>
      </c>
      <c r="D33" s="203">
        <v>2695.21136311188</v>
      </c>
      <c r="E33" s="203">
        <v>7095.2099693935334</v>
      </c>
      <c r="F33" s="203">
        <f t="shared" si="1"/>
        <v>10290.307434673308</v>
      </c>
      <c r="G33" s="207">
        <v>4.8578344752220231</v>
      </c>
      <c r="H33" s="207">
        <v>26.191747722039231</v>
      </c>
      <c r="I33" s="207">
        <v>68.950417802738741</v>
      </c>
      <c r="J33" s="208">
        <v>100</v>
      </c>
    </row>
    <row r="34" spans="1:10" s="28" customFormat="1" ht="12" customHeight="1" x14ac:dyDescent="0.2">
      <c r="A34" s="38" t="s">
        <v>106</v>
      </c>
      <c r="B34" s="22"/>
      <c r="C34" s="203">
        <v>1257.61060577271</v>
      </c>
      <c r="D34" s="203">
        <v>3618.582267184896</v>
      </c>
      <c r="E34" s="203">
        <v>10832.122220173333</v>
      </c>
      <c r="F34" s="203">
        <f t="shared" si="1"/>
        <v>15708.315093130939</v>
      </c>
      <c r="G34" s="207">
        <v>8.0060184578462401</v>
      </c>
      <c r="H34" s="207">
        <v>23.036094232456918</v>
      </c>
      <c r="I34" s="207">
        <v>68.957887309696829</v>
      </c>
      <c r="J34" s="208">
        <v>100</v>
      </c>
    </row>
    <row r="35" spans="1:10" s="28" customFormat="1" ht="12" customHeight="1" x14ac:dyDescent="0.2">
      <c r="A35" s="38" t="s">
        <v>107</v>
      </c>
      <c r="B35" s="22"/>
      <c r="C35" s="203">
        <v>979.62571871783496</v>
      </c>
      <c r="D35" s="203">
        <v>625.26441481726897</v>
      </c>
      <c r="E35" s="203">
        <v>171.45414758073969</v>
      </c>
      <c r="F35" s="203">
        <f t="shared" si="1"/>
        <v>1776.3442811158434</v>
      </c>
      <c r="G35" s="207">
        <v>55.148415154210142</v>
      </c>
      <c r="H35" s="207">
        <v>35.19950616918122</v>
      </c>
      <c r="I35" s="207">
        <v>9.6520786766086584</v>
      </c>
      <c r="J35" s="208">
        <v>100</v>
      </c>
    </row>
    <row r="36" spans="1:10" s="28" customFormat="1" ht="12" customHeight="1" x14ac:dyDescent="0.2">
      <c r="A36" s="38" t="s">
        <v>94</v>
      </c>
      <c r="B36" s="22"/>
      <c r="C36" s="203">
        <v>802.20685907455697</v>
      </c>
      <c r="D36" s="203">
        <v>2541.8214640010801</v>
      </c>
      <c r="E36" s="203">
        <v>42464.184880888402</v>
      </c>
      <c r="F36" s="203">
        <f t="shared" si="1"/>
        <v>45808.213203964042</v>
      </c>
      <c r="G36" s="207">
        <v>1.7512293166788211</v>
      </c>
      <c r="H36" s="207">
        <v>5.5488334650457887</v>
      </c>
      <c r="I36" s="207">
        <v>92.69993721827538</v>
      </c>
      <c r="J36" s="208">
        <v>100</v>
      </c>
    </row>
    <row r="37" spans="1:10" s="138" customFormat="1" ht="12" customHeight="1" x14ac:dyDescent="0.2">
      <c r="A37" s="136" t="s">
        <v>5</v>
      </c>
      <c r="B37" s="26"/>
      <c r="C37" s="204">
        <f>SUM(C17:C36)</f>
        <v>70120.794277805442</v>
      </c>
      <c r="D37" s="204">
        <f>SUM(D17:D36)</f>
        <v>121412.95621351157</v>
      </c>
      <c r="E37" s="204">
        <f>SUM(E17:E36)</f>
        <v>316724.89453511196</v>
      </c>
      <c r="F37" s="204">
        <f t="shared" si="1"/>
        <v>508258.64502642897</v>
      </c>
      <c r="G37" s="209">
        <v>13.819783003678552</v>
      </c>
      <c r="H37" s="209">
        <v>23.856974203546823</v>
      </c>
      <c r="I37" s="209">
        <v>62.323242792774622</v>
      </c>
      <c r="J37" s="210">
        <v>100</v>
      </c>
    </row>
    <row r="38" spans="1:10" s="28" customFormat="1" ht="4.5" customHeight="1" x14ac:dyDescent="0.2">
      <c r="A38" s="71"/>
      <c r="B38" s="65"/>
      <c r="C38" s="68"/>
      <c r="D38" s="68"/>
      <c r="E38" s="68"/>
      <c r="F38" s="68"/>
      <c r="G38" s="80"/>
      <c r="H38" s="80"/>
      <c r="I38" s="80"/>
      <c r="J38" s="81"/>
    </row>
    <row r="39" spans="1:10" s="28" customFormat="1" ht="9" customHeight="1" x14ac:dyDescent="0.2">
      <c r="B39" s="39"/>
      <c r="C39" s="23"/>
      <c r="D39" s="23"/>
      <c r="E39" s="23"/>
      <c r="F39" s="23"/>
    </row>
    <row r="40" spans="1:10" s="45" customFormat="1" ht="9" customHeight="1" x14ac:dyDescent="0.2">
      <c r="A40" s="44" t="s">
        <v>86</v>
      </c>
    </row>
    <row r="41" spans="1:10" s="6" customFormat="1" ht="13.5" customHeight="1" x14ac:dyDescent="0.25">
      <c r="B41" s="40"/>
      <c r="C41" s="33"/>
      <c r="D41" s="33"/>
      <c r="E41" s="33"/>
      <c r="F41" s="33"/>
      <c r="G41" s="41"/>
      <c r="H41" s="41"/>
      <c r="I41" s="41"/>
    </row>
    <row r="42" spans="1:10" s="6" customFormat="1" x14ac:dyDescent="0.25"/>
    <row r="43" spans="1:10" s="6" customFormat="1" x14ac:dyDescent="0.25"/>
    <row r="44" spans="1:10" s="6" customFormat="1" x14ac:dyDescent="0.25"/>
    <row r="45" spans="1:10" s="6" customFormat="1" x14ac:dyDescent="0.25"/>
    <row r="46" spans="1:10" s="6" customFormat="1" x14ac:dyDescent="0.25"/>
    <row r="47" spans="1:10" s="6" customFormat="1" x14ac:dyDescent="0.25"/>
    <row r="48" spans="1:10"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sheetData>
  <mergeCells count="3">
    <mergeCell ref="A9:B14"/>
    <mergeCell ref="C12:F14"/>
    <mergeCell ref="G12:J14"/>
  </mergeCells>
  <phoneticPr fontId="5" type="noConversion"/>
  <hyperlinks>
    <hyperlink ref="J1" location="B!A1" display="Terug naar inhoud" xr:uid="{00000000-0004-0000-07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5"/>
  <sheetViews>
    <sheetView showGridLines="0" zoomScaleNormal="100" workbookViewId="0"/>
  </sheetViews>
  <sheetFormatPr baseColWidth="10" defaultColWidth="11.44140625" defaultRowHeight="13.2" x14ac:dyDescent="0.25"/>
  <cols>
    <col min="1" max="2" width="18.33203125" style="3" customWidth="1"/>
    <col min="3" max="6" width="22.5546875" style="3" customWidth="1"/>
    <col min="7" max="16384" width="11.44140625" style="6"/>
  </cols>
  <sheetData>
    <row r="1" spans="1:11" ht="24" customHeight="1" x14ac:dyDescent="0.4">
      <c r="A1" s="16" t="s">
        <v>61</v>
      </c>
      <c r="B1" s="6"/>
      <c r="C1" s="6"/>
      <c r="D1" s="6"/>
      <c r="E1" s="6"/>
      <c r="F1" s="36" t="s">
        <v>26</v>
      </c>
      <c r="J1" s="16"/>
    </row>
    <row r="2" spans="1:11" ht="4.5" customHeight="1" x14ac:dyDescent="0.3">
      <c r="A2" s="1"/>
      <c r="B2" s="6"/>
      <c r="C2" s="6"/>
      <c r="D2" s="6"/>
      <c r="E2" s="6"/>
      <c r="F2" s="6"/>
      <c r="J2" s="1"/>
    </row>
    <row r="3" spans="1:11" ht="15.75" customHeight="1" x14ac:dyDescent="0.3">
      <c r="A3" s="17" t="s">
        <v>50</v>
      </c>
      <c r="B3" s="6"/>
      <c r="C3" s="6"/>
      <c r="D3" s="6"/>
      <c r="E3" s="6"/>
      <c r="F3" s="6"/>
      <c r="J3" s="17"/>
    </row>
    <row r="4" spans="1:11" ht="4.5" customHeight="1" x14ac:dyDescent="0.3">
      <c r="A4" s="17"/>
      <c r="B4" s="6"/>
      <c r="C4" s="6"/>
      <c r="D4" s="6"/>
      <c r="E4" s="6"/>
      <c r="F4" s="6"/>
      <c r="J4" s="17"/>
    </row>
    <row r="5" spans="1:11" x14ac:dyDescent="0.25">
      <c r="A5" s="6"/>
      <c r="B5" s="175" t="s">
        <v>83</v>
      </c>
      <c r="C5" s="6"/>
      <c r="D5" s="6"/>
      <c r="E5" s="6"/>
      <c r="F5" s="6"/>
    </row>
    <row r="6" spans="1:11" ht="4.5" customHeight="1" x14ac:dyDescent="0.25">
      <c r="A6" s="6"/>
      <c r="B6" s="12"/>
      <c r="C6" s="6"/>
      <c r="D6" s="6"/>
      <c r="E6" s="6"/>
      <c r="F6" s="6"/>
    </row>
    <row r="7" spans="1:11" ht="19.5" customHeight="1" x14ac:dyDescent="0.25">
      <c r="A7" s="34" t="s">
        <v>113</v>
      </c>
      <c r="B7" s="35"/>
      <c r="C7" s="35"/>
      <c r="D7" s="35"/>
      <c r="E7" s="35"/>
      <c r="F7" s="35"/>
    </row>
    <row r="8" spans="1:11" ht="4.5" customHeight="1" x14ac:dyDescent="0.25">
      <c r="A8" s="43"/>
      <c r="C8" s="33"/>
      <c r="D8" s="33"/>
      <c r="E8" s="33"/>
      <c r="F8" s="33"/>
    </row>
    <row r="9" spans="1:11" ht="4.5" customHeight="1" x14ac:dyDescent="0.25">
      <c r="A9" s="87"/>
      <c r="B9" s="51"/>
      <c r="C9" s="88"/>
      <c r="D9" s="88"/>
      <c r="E9" s="88"/>
      <c r="F9" s="89"/>
    </row>
    <row r="10" spans="1:11" s="7" customFormat="1" ht="24" customHeight="1" x14ac:dyDescent="0.2">
      <c r="A10" s="90" t="s">
        <v>1</v>
      </c>
      <c r="C10" s="91" t="s">
        <v>44</v>
      </c>
      <c r="D10" s="91" t="s">
        <v>45</v>
      </c>
      <c r="E10" s="92" t="s">
        <v>5</v>
      </c>
      <c r="F10" s="93" t="s">
        <v>67</v>
      </c>
    </row>
    <row r="11" spans="1:11" s="7" customFormat="1" ht="4.5" customHeight="1" x14ac:dyDescent="0.2">
      <c r="A11" s="94"/>
      <c r="B11" s="72"/>
      <c r="C11" s="76"/>
      <c r="D11" s="76"/>
      <c r="E11" s="85"/>
      <c r="F11" s="95"/>
    </row>
    <row r="12" spans="1:11" ht="4.5" customHeight="1" x14ac:dyDescent="0.25">
      <c r="A12" s="6"/>
      <c r="B12" s="6"/>
      <c r="C12" s="78"/>
      <c r="D12" s="79"/>
      <c r="E12" s="86"/>
      <c r="F12" s="96"/>
    </row>
    <row r="13" spans="1:11" s="22" customFormat="1" ht="12" customHeight="1" x14ac:dyDescent="0.2">
      <c r="A13" s="38" t="s">
        <v>99</v>
      </c>
      <c r="C13" s="203">
        <v>369.55771578248601</v>
      </c>
      <c r="D13" s="203">
        <v>291.977904423398</v>
      </c>
      <c r="E13" s="203">
        <f>C13+D13</f>
        <v>661.53562020588402</v>
      </c>
      <c r="F13" s="227">
        <f>D13/E13*100</f>
        <v>44.136384422131073</v>
      </c>
      <c r="G13" s="29"/>
      <c r="H13" s="105"/>
      <c r="I13" s="105"/>
      <c r="J13" s="105"/>
      <c r="K13" s="105"/>
    </row>
    <row r="14" spans="1:11" s="22" customFormat="1" ht="12" customHeight="1" x14ac:dyDescent="0.2">
      <c r="A14" s="38" t="s">
        <v>90</v>
      </c>
      <c r="C14" s="203">
        <v>0</v>
      </c>
      <c r="D14" s="203">
        <v>0</v>
      </c>
      <c r="E14" s="203">
        <f t="shared" ref="E14:E33" si="0">C14+D14</f>
        <v>0</v>
      </c>
      <c r="F14" s="227" t="e">
        <f t="shared" ref="F14:F34" si="1">D14/E14*100</f>
        <v>#DIV/0!</v>
      </c>
      <c r="G14" s="29"/>
      <c r="H14" s="105"/>
      <c r="I14" s="105"/>
      <c r="J14" s="105"/>
      <c r="K14" s="105"/>
    </row>
    <row r="15" spans="1:11" s="22" customFormat="1" ht="12" customHeight="1" x14ac:dyDescent="0.2">
      <c r="A15" s="38" t="s">
        <v>68</v>
      </c>
      <c r="C15" s="203">
        <v>12119.0109865422</v>
      </c>
      <c r="D15" s="203">
        <v>12284.720630525817</v>
      </c>
      <c r="E15" s="203">
        <f t="shared" si="0"/>
        <v>24403.731617068017</v>
      </c>
      <c r="F15" s="227">
        <f t="shared" si="1"/>
        <v>50.339517018511458</v>
      </c>
      <c r="G15" s="29"/>
      <c r="H15" s="105"/>
      <c r="I15" s="105"/>
      <c r="J15" s="105"/>
      <c r="K15" s="105"/>
    </row>
    <row r="16" spans="1:11" s="22" customFormat="1" ht="12" customHeight="1" x14ac:dyDescent="0.2">
      <c r="A16" s="38" t="s">
        <v>91</v>
      </c>
      <c r="C16" s="203">
        <v>2979.8240449085802</v>
      </c>
      <c r="D16" s="203">
        <v>602.05026127944575</v>
      </c>
      <c r="E16" s="203">
        <f t="shared" si="0"/>
        <v>3581.8743061880259</v>
      </c>
      <c r="F16" s="227">
        <f t="shared" si="1"/>
        <v>16.808246460221877</v>
      </c>
      <c r="G16" s="29"/>
      <c r="H16" s="105"/>
      <c r="I16" s="105"/>
      <c r="J16" s="105"/>
      <c r="K16" s="105"/>
    </row>
    <row r="17" spans="1:11" s="22" customFormat="1" ht="12" customHeight="1" x14ac:dyDescent="0.2">
      <c r="A17" s="38" t="s">
        <v>92</v>
      </c>
      <c r="C17" s="203">
        <v>1965.83889942114</v>
      </c>
      <c r="D17" s="203">
        <v>820.30316144735707</v>
      </c>
      <c r="E17" s="203">
        <f t="shared" si="0"/>
        <v>2786.1420608684971</v>
      </c>
      <c r="F17" s="227">
        <f t="shared" si="1"/>
        <v>29.44225899205053</v>
      </c>
      <c r="G17" s="29"/>
      <c r="H17" s="105"/>
      <c r="I17" s="105"/>
      <c r="J17" s="105"/>
      <c r="K17" s="105"/>
    </row>
    <row r="18" spans="1:11" s="22" customFormat="1" ht="12" customHeight="1" x14ac:dyDescent="0.2">
      <c r="A18" s="38" t="s">
        <v>100</v>
      </c>
      <c r="C18" s="203">
        <v>21410.8224434482</v>
      </c>
      <c r="D18" s="203">
        <v>6558.2299966612736</v>
      </c>
      <c r="E18" s="203">
        <f t="shared" si="0"/>
        <v>27969.052440109474</v>
      </c>
      <c r="F18" s="227">
        <f t="shared" si="1"/>
        <v>23.448166543019301</v>
      </c>
      <c r="G18" s="29"/>
      <c r="H18" s="105"/>
      <c r="I18" s="105"/>
      <c r="J18" s="105"/>
      <c r="K18" s="105"/>
    </row>
    <row r="19" spans="1:11" s="22" customFormat="1" ht="12" customHeight="1" x14ac:dyDescent="0.2">
      <c r="A19" s="38" t="s">
        <v>101</v>
      </c>
      <c r="C19" s="203">
        <v>36667.229606744098</v>
      </c>
      <c r="D19" s="203">
        <v>11970.374245401108</v>
      </c>
      <c r="E19" s="203">
        <f t="shared" si="0"/>
        <v>48637.603852145206</v>
      </c>
      <c r="F19" s="227">
        <f t="shared" si="1"/>
        <v>24.611356846011944</v>
      </c>
      <c r="G19" s="29"/>
      <c r="H19" s="105"/>
      <c r="I19" s="105"/>
      <c r="J19" s="105"/>
      <c r="K19" s="105"/>
    </row>
    <row r="20" spans="1:11" s="22" customFormat="1" ht="12" customHeight="1" x14ac:dyDescent="0.2">
      <c r="A20" s="38" t="s">
        <v>70</v>
      </c>
      <c r="C20" s="203">
        <v>14228.8629629724</v>
      </c>
      <c r="D20" s="203">
        <v>11101.183758966359</v>
      </c>
      <c r="E20" s="203">
        <f t="shared" si="0"/>
        <v>25330.046721938757</v>
      </c>
      <c r="F20" s="227">
        <f t="shared" si="1"/>
        <v>43.826147976866721</v>
      </c>
      <c r="G20" s="29"/>
      <c r="H20" s="105"/>
      <c r="I20" s="105"/>
      <c r="J20" s="105"/>
      <c r="K20" s="105"/>
    </row>
    <row r="21" spans="1:11" s="22" customFormat="1" ht="12" customHeight="1" x14ac:dyDescent="0.2">
      <c r="A21" s="38" t="s">
        <v>102</v>
      </c>
      <c r="C21" s="203">
        <v>23982.3873367702</v>
      </c>
      <c r="D21" s="203">
        <v>2835.9037599817998</v>
      </c>
      <c r="E21" s="203">
        <f t="shared" si="0"/>
        <v>26818.291096752</v>
      </c>
      <c r="F21" s="227">
        <f t="shared" si="1"/>
        <v>10.574513304187603</v>
      </c>
      <c r="G21" s="29"/>
      <c r="H21" s="105"/>
      <c r="I21" s="105"/>
      <c r="J21" s="105"/>
      <c r="K21" s="105"/>
    </row>
    <row r="22" spans="1:11" s="22" customFormat="1" ht="12" customHeight="1" x14ac:dyDescent="0.2">
      <c r="A22" s="38" t="s">
        <v>71</v>
      </c>
      <c r="C22" s="203">
        <v>20109.320400097899</v>
      </c>
      <c r="D22" s="203">
        <v>6239.7152361921071</v>
      </c>
      <c r="E22" s="203">
        <f t="shared" si="0"/>
        <v>26349.035636290006</v>
      </c>
      <c r="F22" s="227">
        <f t="shared" si="1"/>
        <v>23.681000406702822</v>
      </c>
      <c r="G22" s="29"/>
      <c r="H22" s="105"/>
      <c r="I22" s="105"/>
      <c r="J22" s="105"/>
      <c r="K22" s="105"/>
    </row>
    <row r="23" spans="1:11" s="22" customFormat="1" ht="12" customHeight="1" x14ac:dyDescent="0.2">
      <c r="A23" s="38" t="s">
        <v>72</v>
      </c>
      <c r="C23" s="203">
        <v>16911.646986919401</v>
      </c>
      <c r="D23" s="203">
        <v>2285.5998221900027</v>
      </c>
      <c r="E23" s="203">
        <f t="shared" si="0"/>
        <v>19197.246809109405</v>
      </c>
      <c r="F23" s="227">
        <f t="shared" si="1"/>
        <v>11.905872987502814</v>
      </c>
      <c r="G23" s="29"/>
      <c r="H23" s="105"/>
      <c r="I23" s="105"/>
      <c r="J23" s="105"/>
      <c r="K23" s="105"/>
    </row>
    <row r="24" spans="1:11" s="22" customFormat="1" ht="12" customHeight="1" x14ac:dyDescent="0.2">
      <c r="A24" s="38" t="s">
        <v>93</v>
      </c>
      <c r="C24" s="203">
        <v>5758.7395916529704</v>
      </c>
      <c r="D24" s="203">
        <v>141.13792502486299</v>
      </c>
      <c r="E24" s="203">
        <f t="shared" si="0"/>
        <v>5899.8775166778332</v>
      </c>
      <c r="F24" s="227">
        <f t="shared" si="1"/>
        <v>2.3922178829288048</v>
      </c>
      <c r="G24" s="29"/>
      <c r="H24" s="105"/>
      <c r="I24" s="105"/>
      <c r="J24" s="105"/>
      <c r="K24" s="105"/>
    </row>
    <row r="25" spans="1:11" s="22" customFormat="1" ht="12" customHeight="1" x14ac:dyDescent="0.2">
      <c r="A25" s="38" t="s">
        <v>103</v>
      </c>
      <c r="C25" s="203">
        <v>39651.118591783801</v>
      </c>
      <c r="D25" s="203">
        <v>9668.4793857347686</v>
      </c>
      <c r="E25" s="203">
        <f t="shared" si="0"/>
        <v>49319.59797751857</v>
      </c>
      <c r="F25" s="227">
        <f t="shared" si="1"/>
        <v>19.603727082572668</v>
      </c>
      <c r="G25" s="29"/>
      <c r="H25" s="105"/>
      <c r="I25" s="105"/>
      <c r="J25" s="105"/>
      <c r="K25" s="105"/>
    </row>
    <row r="26" spans="1:11" s="22" customFormat="1" ht="12" customHeight="1" x14ac:dyDescent="0.2">
      <c r="A26" s="38" t="s">
        <v>73</v>
      </c>
      <c r="C26" s="203">
        <v>38366.071967110998</v>
      </c>
      <c r="D26" s="203">
        <v>7773.9679286496448</v>
      </c>
      <c r="E26" s="203">
        <f t="shared" si="0"/>
        <v>46140.039895760645</v>
      </c>
      <c r="F26" s="227">
        <f t="shared" si="1"/>
        <v>16.848637205803367</v>
      </c>
      <c r="G26" s="29"/>
      <c r="H26" s="105"/>
      <c r="I26" s="105"/>
      <c r="J26" s="105"/>
      <c r="K26" s="105"/>
    </row>
    <row r="27" spans="1:11" s="22" customFormat="1" ht="12" customHeight="1" x14ac:dyDescent="0.2">
      <c r="A27" s="38" t="s">
        <v>104</v>
      </c>
      <c r="C27" s="203">
        <v>34545.925454349199</v>
      </c>
      <c r="D27" s="203">
        <v>2487.599096778833</v>
      </c>
      <c r="E27" s="203">
        <f t="shared" si="0"/>
        <v>37033.52455112803</v>
      </c>
      <c r="F27" s="227">
        <f t="shared" si="1"/>
        <v>6.7171545968963446</v>
      </c>
      <c r="G27" s="29"/>
      <c r="H27" s="105"/>
      <c r="I27" s="105"/>
      <c r="J27" s="105"/>
      <c r="K27" s="105"/>
    </row>
    <row r="28" spans="1:11" s="22" customFormat="1" ht="12" customHeight="1" x14ac:dyDescent="0.2">
      <c r="A28" s="38" t="s">
        <v>69</v>
      </c>
      <c r="C28" s="203">
        <v>39613.464447052298</v>
      </c>
      <c r="D28" s="203">
        <v>5388.8080056934323</v>
      </c>
      <c r="E28" s="203">
        <f t="shared" si="0"/>
        <v>45002.272452745732</v>
      </c>
      <c r="F28" s="227">
        <f t="shared" si="1"/>
        <v>11.974524200643215</v>
      </c>
      <c r="G28" s="29"/>
      <c r="H28" s="105"/>
      <c r="I28" s="105"/>
      <c r="J28" s="105"/>
      <c r="K28" s="105"/>
    </row>
    <row r="29" spans="1:11" s="22" customFormat="1" ht="12" customHeight="1" x14ac:dyDescent="0.2">
      <c r="A29" s="38" t="s">
        <v>105</v>
      </c>
      <c r="C29" s="203">
        <v>42429.893577325602</v>
      </c>
      <c r="D29" s="203">
        <v>3777.2345019191662</v>
      </c>
      <c r="E29" s="203">
        <f t="shared" si="0"/>
        <v>46207.128079244765</v>
      </c>
      <c r="F29" s="227">
        <f t="shared" si="1"/>
        <v>8.1745710216857592</v>
      </c>
      <c r="G29" s="29"/>
      <c r="H29" s="105"/>
      <c r="I29" s="105"/>
      <c r="J29" s="105"/>
      <c r="K29" s="105"/>
    </row>
    <row r="30" spans="1:11" s="22" customFormat="1" ht="12" customHeight="1" x14ac:dyDescent="0.2">
      <c r="A30" s="38" t="s">
        <v>74</v>
      </c>
      <c r="C30" s="203">
        <v>9187.5142719335308</v>
      </c>
      <c r="D30" s="203">
        <v>1102.793162739797</v>
      </c>
      <c r="E30" s="203">
        <f t="shared" si="0"/>
        <v>10290.307434673328</v>
      </c>
      <c r="F30" s="227">
        <f t="shared" si="1"/>
        <v>10.716814533877974</v>
      </c>
      <c r="G30" s="29"/>
      <c r="H30" s="105"/>
      <c r="I30" s="105"/>
      <c r="J30" s="105"/>
      <c r="K30" s="105"/>
    </row>
    <row r="31" spans="1:11" s="22" customFormat="1" ht="12" customHeight="1" x14ac:dyDescent="0.2">
      <c r="A31" s="38" t="s">
        <v>106</v>
      </c>
      <c r="C31" s="203">
        <v>14592.3952693305</v>
      </c>
      <c r="D31" s="203">
        <v>1115.9198238004051</v>
      </c>
      <c r="E31" s="203">
        <f t="shared" si="0"/>
        <v>15708.315093130905</v>
      </c>
      <c r="F31" s="227">
        <f t="shared" si="1"/>
        <v>7.1040071273359304</v>
      </c>
      <c r="G31" s="29"/>
      <c r="H31" s="105"/>
      <c r="I31" s="105"/>
      <c r="J31" s="105"/>
      <c r="K31" s="105"/>
    </row>
    <row r="32" spans="1:11" s="22" customFormat="1" ht="12" customHeight="1" x14ac:dyDescent="0.2">
      <c r="A32" s="38" t="s">
        <v>107</v>
      </c>
      <c r="C32" s="203">
        <v>1652.96581572029</v>
      </c>
      <c r="D32" s="203">
        <v>123.378465395552</v>
      </c>
      <c r="E32" s="203">
        <f t="shared" si="0"/>
        <v>1776.344281115842</v>
      </c>
      <c r="F32" s="227">
        <f t="shared" si="1"/>
        <v>6.9456392382477583</v>
      </c>
      <c r="G32" s="29"/>
      <c r="H32" s="105"/>
      <c r="I32" s="105"/>
      <c r="J32" s="105"/>
      <c r="K32" s="105"/>
    </row>
    <row r="33" spans="1:11" s="22" customFormat="1" ht="12" customHeight="1" x14ac:dyDescent="0.2">
      <c r="A33" s="38" t="s">
        <v>94</v>
      </c>
      <c r="C33" s="203">
        <v>44822.838660867703</v>
      </c>
      <c r="D33" s="203">
        <v>985.37454309642112</v>
      </c>
      <c r="E33" s="203">
        <f t="shared" si="0"/>
        <v>45808.213203964122</v>
      </c>
      <c r="F33" s="227">
        <f t="shared" si="1"/>
        <v>2.1510870522475418</v>
      </c>
      <c r="G33" s="29"/>
      <c r="H33" s="105"/>
      <c r="I33" s="105"/>
      <c r="J33" s="105"/>
      <c r="K33" s="105"/>
    </row>
    <row r="34" spans="1:11" s="26" customFormat="1" ht="12" customHeight="1" x14ac:dyDescent="0.2">
      <c r="A34" s="136" t="s">
        <v>5</v>
      </c>
      <c r="C34" s="204">
        <f>SUM(C13:C33)</f>
        <v>421365.42903073347</v>
      </c>
      <c r="D34" s="204">
        <f>SUM(D13:D33)</f>
        <v>87554.751615901536</v>
      </c>
      <c r="E34" s="204">
        <f>C34+D34</f>
        <v>508920.18064663501</v>
      </c>
      <c r="F34" s="228">
        <f t="shared" si="1"/>
        <v>17.204024313725245</v>
      </c>
      <c r="G34" s="164"/>
      <c r="H34" s="164"/>
      <c r="I34" s="164"/>
      <c r="J34" s="165"/>
      <c r="K34" s="165"/>
    </row>
    <row r="35" spans="1:11" s="22" customFormat="1" ht="4.5" customHeight="1" x14ac:dyDescent="0.2">
      <c r="A35" s="71"/>
      <c r="B35" s="65"/>
      <c r="C35" s="68"/>
      <c r="D35" s="68"/>
      <c r="E35" s="68"/>
      <c r="F35" s="69"/>
    </row>
    <row r="36" spans="1:11" s="22" customFormat="1" ht="4.5" customHeight="1" x14ac:dyDescent="0.2">
      <c r="A36" s="39"/>
      <c r="C36" s="23"/>
      <c r="D36" s="23"/>
      <c r="E36" s="23"/>
      <c r="F36" s="166"/>
    </row>
    <row r="37" spans="1:11" s="47" customFormat="1" ht="9" customHeight="1" x14ac:dyDescent="0.2">
      <c r="A37" s="44" t="s">
        <v>86</v>
      </c>
      <c r="B37" s="45"/>
      <c r="C37" s="45"/>
      <c r="D37" s="45"/>
      <c r="E37" s="45"/>
      <c r="F37" s="45"/>
    </row>
    <row r="38" spans="1:11" x14ac:dyDescent="0.25">
      <c r="A38" s="6"/>
      <c r="B38" s="6"/>
      <c r="C38" s="6"/>
      <c r="D38" s="6"/>
      <c r="E38" s="6"/>
      <c r="F38" s="6"/>
    </row>
    <row r="39" spans="1:11" x14ac:dyDescent="0.25">
      <c r="A39" s="6"/>
      <c r="B39" s="6"/>
      <c r="C39" s="6"/>
      <c r="D39" s="6"/>
      <c r="E39" s="6"/>
      <c r="F39" s="6"/>
    </row>
    <row r="40" spans="1:11" x14ac:dyDescent="0.25">
      <c r="A40" s="6"/>
      <c r="B40" s="6"/>
      <c r="C40" s="6"/>
      <c r="D40" s="6"/>
      <c r="E40" s="6"/>
      <c r="F40" s="6"/>
    </row>
    <row r="41" spans="1:11" x14ac:dyDescent="0.25">
      <c r="A41" s="6"/>
      <c r="B41" s="6"/>
      <c r="C41" s="6"/>
      <c r="D41" s="6"/>
      <c r="E41" s="6"/>
      <c r="F41" s="6"/>
    </row>
    <row r="42" spans="1:11" x14ac:dyDescent="0.25">
      <c r="A42" s="6"/>
      <c r="B42" s="6"/>
      <c r="C42" s="6"/>
      <c r="D42" s="6"/>
      <c r="E42" s="6"/>
      <c r="F42" s="6"/>
    </row>
    <row r="43" spans="1:11" x14ac:dyDescent="0.25">
      <c r="A43" s="6"/>
      <c r="B43" s="6"/>
      <c r="C43" s="6"/>
      <c r="D43" s="6"/>
      <c r="E43" s="6"/>
      <c r="F43" s="6"/>
    </row>
    <row r="44" spans="1:11" x14ac:dyDescent="0.25">
      <c r="A44" s="6"/>
      <c r="B44" s="6"/>
      <c r="C44" s="6"/>
      <c r="D44" s="6"/>
      <c r="E44" s="6"/>
      <c r="F44" s="6"/>
    </row>
    <row r="45" spans="1:11" x14ac:dyDescent="0.25">
      <c r="A45" s="6"/>
      <c r="B45" s="6"/>
      <c r="C45" s="6"/>
      <c r="D45" s="6"/>
      <c r="E45" s="6"/>
      <c r="F45" s="6"/>
    </row>
    <row r="46" spans="1:11" x14ac:dyDescent="0.25">
      <c r="A46" s="6"/>
      <c r="B46" s="6"/>
      <c r="C46" s="6"/>
      <c r="D46" s="6"/>
      <c r="E46" s="6"/>
      <c r="F46" s="6"/>
    </row>
    <row r="47" spans="1:11" x14ac:dyDescent="0.25">
      <c r="A47" s="6"/>
      <c r="B47" s="6"/>
      <c r="C47" s="6"/>
      <c r="D47" s="6"/>
      <c r="E47" s="6"/>
      <c r="F47" s="6"/>
    </row>
    <row r="48" spans="1:11" x14ac:dyDescent="0.25">
      <c r="A48" s="6"/>
      <c r="B48" s="6"/>
      <c r="C48" s="6"/>
      <c r="D48" s="6"/>
      <c r="E48" s="6"/>
      <c r="F48" s="6"/>
    </row>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sheetData>
  <phoneticPr fontId="5" type="noConversion"/>
  <hyperlinks>
    <hyperlink ref="F1" location="B!A1" display="Terug naar inhoud" xr:uid="{00000000-0004-0000-0800-000000000000}"/>
  </hyperlinks>
  <pageMargins left="0.59055118110236227" right="0.59055118110236227" top="1.1811023622047245" bottom="0.59055118110236227" header="0.11811023622047245" footer="0.11811023622047245"/>
  <pageSetup paperSize="9" orientation="landscape" r:id="rId1"/>
  <headerFooter alignWithMargins="0">
    <oddFooter xml:space="preserve">&amp;L&amp;8&amp;K002060De Brusselse arbeidsmarkt: Statistische gegevens - Werkende beroepsbevolking en interne werkgelegenheid
Samenstelling: view.brussels&amp;R&amp;8B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B</vt:lpstr>
      <vt:lpstr>B.1.1</vt:lpstr>
      <vt:lpstr>B.1.2</vt:lpstr>
      <vt:lpstr>B.1.3</vt:lpstr>
      <vt:lpstr>B.2.1</vt:lpstr>
      <vt:lpstr>B.2.2</vt:lpstr>
      <vt:lpstr>B.2.3</vt:lpstr>
      <vt:lpstr>B.3.1</vt:lpstr>
      <vt:lpstr>B.3.2</vt:lpstr>
      <vt:lpstr>B.3.3</vt:lpstr>
      <vt:lpstr>B.4</vt:lpstr>
      <vt:lpstr>B.5.1</vt:lpstr>
      <vt:lpstr>B.5.2</vt:lpstr>
      <vt:lpstr>B.3.1!Impression_des_titres</vt:lpstr>
      <vt:lpstr>B.3.2!Impression_des_titres</vt:lpstr>
      <vt:lpstr>B!Zone_d_impression</vt:lpstr>
      <vt:lpstr>B.1.1!Zone_d_impression</vt:lpstr>
      <vt:lpstr>B.1.2!Zone_d_impression</vt:lpstr>
      <vt:lpstr>B.1.3!Zone_d_impression</vt:lpstr>
      <vt:lpstr>B.2.1!Zone_d_impression</vt:lpstr>
      <vt:lpstr>B.2.2!Zone_d_impression</vt:lpstr>
      <vt:lpstr>B.2.3!Zone_d_impression</vt:lpstr>
      <vt:lpstr>B.3.1!Zone_d_impression</vt:lpstr>
      <vt:lpstr>B.3.2!Zone_d_impression</vt:lpstr>
      <vt:lpstr>B.3.3!Zone_d_impression</vt:lpstr>
      <vt:lpstr>B.4!Zone_d_impression</vt:lpstr>
      <vt:lpstr>B.5.1!Zone_d_impression</vt:lpstr>
      <vt:lpstr>B.5.2!Zone_d_impression</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Werkende beroepsbevolking en interne werkgelegenheid</dc:title>
  <dc:creator>Amandine</dc:creator>
  <cp:lastModifiedBy>LAI The man</cp:lastModifiedBy>
  <cp:lastPrinted>2023-11-21T08:57:19Z</cp:lastPrinted>
  <dcterms:created xsi:type="dcterms:W3CDTF">2004-12-20T08:27:37Z</dcterms:created>
  <dcterms:modified xsi:type="dcterms:W3CDTF">2023-11-21T08:57:38Z</dcterms:modified>
</cp:coreProperties>
</file>