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T:\Etudes\Dossiers récurrents\Monitoring\Màj\Popultion active inoccupée\"/>
    </mc:Choice>
  </mc:AlternateContent>
  <xr:revisionPtr revIDLastSave="0" documentId="13_ncr:1_{BBB02455-47E7-4D9C-AF82-64F726BE7262}" xr6:coauthVersionLast="47" xr6:coauthVersionMax="47" xr10:uidLastSave="{00000000-0000-0000-0000-000000000000}"/>
  <bookViews>
    <workbookView xWindow="1200" yWindow="-108" windowWidth="21948" windowHeight="13176" tabRatio="603" xr2:uid="{00000000-000D-0000-FFFF-FFFF00000000}"/>
  </bookViews>
  <sheets>
    <sheet name="C" sheetId="1" r:id="rId1"/>
    <sheet name="C.1.1" sheetId="2" r:id="rId2"/>
    <sheet name="C.1.2" sheetId="3" r:id="rId3"/>
    <sheet name="C.1.3" sheetId="4" r:id="rId4"/>
    <sheet name="C.1.4" sheetId="17" r:id="rId5"/>
    <sheet name="C.1.5" sheetId="18" r:id="rId6"/>
    <sheet name="C.1.6" sheetId="19" r:id="rId7"/>
    <sheet name="C.1.7" sheetId="20" r:id="rId8"/>
    <sheet name="C.1.8" sheetId="21" r:id="rId9"/>
    <sheet name="C.1.9" sheetId="22" r:id="rId10"/>
    <sheet name="C.2.1" sheetId="23" r:id="rId11"/>
    <sheet name="C.2.2" sheetId="12" r:id="rId12"/>
    <sheet name="C.3.1" sheetId="13" r:id="rId13"/>
    <sheet name="C.3.2" sheetId="16" r:id="rId14"/>
  </sheets>
  <externalReferences>
    <externalReference r:id="rId15"/>
  </externalReferences>
  <definedNames>
    <definedName name="A._Kerncijfers">[1]A!#REF!</definedName>
    <definedName name="_xlnm.Database">#REF!</definedName>
    <definedName name="_xlnm.Print_Titles" localSheetId="1">'C.1.1'!$1:$6</definedName>
    <definedName name="_xlnm.Print_Titles" localSheetId="2">'C.1.2'!$1:$6</definedName>
    <definedName name="_xlnm.Print_Titles" localSheetId="3">'C.1.3'!$1:$6</definedName>
    <definedName name="_xlnm.Print_Titles" localSheetId="4">'C.1.4'!$1:$6</definedName>
    <definedName name="_xlnm.Print_Titles" localSheetId="5">'C.1.5'!$1:$6</definedName>
    <definedName name="_xlnm.Print_Titles" localSheetId="6">'C.1.6'!$1:$6</definedName>
    <definedName name="_xlnm.Print_Titles" localSheetId="7">'C.1.7'!$1:$6</definedName>
    <definedName name="_xlnm.Print_Titles" localSheetId="8">'C.1.8'!$A:$A,'C.1.8'!$1:$7</definedName>
    <definedName name="_xlnm.Print_Titles" localSheetId="9">'C.1.9'!$1:$11</definedName>
    <definedName name="_xlnm.Print_Titles" localSheetId="10">'C.2.1'!$1:$11</definedName>
    <definedName name="_xlnm.Print_Titles" localSheetId="11">'C.2.2'!$1:$11</definedName>
    <definedName name="_xlnm.Print_Titles" localSheetId="12">'C.3.1'!$1:$7</definedName>
    <definedName name="_xlnm.Print_Titles" localSheetId="13">'C.3.2'!$1:$7</definedName>
    <definedName name="_xlnm.Print_Area" localSheetId="0">'C'!$A$1:$F$45</definedName>
    <definedName name="_xlnm.Print_Area" localSheetId="1">'C.1.1'!$A$1:$Q$76</definedName>
    <definedName name="_xlnm.Print_Area" localSheetId="2">'C.1.2'!$A$1:$R$68</definedName>
    <definedName name="_xlnm.Print_Area" localSheetId="3">'C.1.3'!$A$1:$Q$81</definedName>
    <definedName name="_xlnm.Print_Area" localSheetId="4">'C.1.4'!$A$1:$Q$86</definedName>
    <definedName name="_xlnm.Print_Area" localSheetId="5">'C.1.5'!$A$1:$N$139</definedName>
    <definedName name="_xlnm.Print_Area" localSheetId="6">'C.1.6'!$A$1:$Q$74</definedName>
    <definedName name="_xlnm.Print_Area" localSheetId="7">'C.1.7'!$A$1:$Q$63</definedName>
    <definedName name="_xlnm.Print_Area" localSheetId="8">'C.1.8'!$A$1:$T$171</definedName>
    <definedName name="_xlnm.Print_Area" localSheetId="9">'C.1.9'!$A$1:$X$88</definedName>
    <definedName name="_xlnm.Print_Area" localSheetId="10">'C.2.1'!$A$1:$U$91</definedName>
    <definedName name="_xlnm.Print_Area" localSheetId="11">'C.2.2'!$A$1:$U$89</definedName>
    <definedName name="_xlnm.Print_Area" localSheetId="12">'C.3.1'!$A$1:$Y$31</definedName>
    <definedName name="_xlnm.Print_Area" localSheetId="13">'C.3.2'!$A$1:$D$54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7" i="2" l="1"/>
  <c r="Q38" i="2" s="1"/>
  <c r="Q16" i="2"/>
  <c r="Q17" i="2" s="1"/>
  <c r="Y28" i="13" l="1"/>
  <c r="Y27" i="13"/>
  <c r="Y26" i="13"/>
  <c r="M115" i="21"/>
  <c r="N115" i="21" s="1"/>
  <c r="N114" i="21"/>
  <c r="N113" i="21"/>
  <c r="N112" i="21"/>
  <c r="N111" i="21"/>
  <c r="N110" i="21"/>
  <c r="N109" i="21"/>
  <c r="N108" i="21"/>
  <c r="N107" i="21"/>
  <c r="N106" i="21"/>
  <c r="N105" i="21"/>
  <c r="N104" i="21"/>
  <c r="N103" i="21"/>
  <c r="N102" i="21"/>
  <c r="N101" i="21"/>
  <c r="N100" i="21"/>
  <c r="N99" i="21"/>
  <c r="N98" i="21"/>
  <c r="N97" i="21"/>
  <c r="N96" i="21"/>
  <c r="M61" i="21"/>
  <c r="N61" i="21" s="1"/>
  <c r="N60" i="21"/>
  <c r="N59" i="21"/>
  <c r="N58" i="21"/>
  <c r="N57" i="21"/>
  <c r="N56" i="21"/>
  <c r="N55" i="21"/>
  <c r="N54" i="21"/>
  <c r="N53" i="21"/>
  <c r="N52" i="21"/>
  <c r="N51" i="21"/>
  <c r="N50" i="21"/>
  <c r="N49" i="21"/>
  <c r="N48" i="21"/>
  <c r="N47" i="21"/>
  <c r="N46" i="21"/>
  <c r="N45" i="21"/>
  <c r="N44" i="21"/>
  <c r="N43" i="21"/>
  <c r="N42" i="21"/>
  <c r="Q17" i="4"/>
  <c r="Q16" i="4"/>
  <c r="R30" i="3"/>
  <c r="R29" i="3"/>
  <c r="R28" i="3"/>
  <c r="R24" i="3"/>
  <c r="R17" i="3"/>
  <c r="R31" i="3" s="1"/>
  <c r="U84" i="22"/>
  <c r="U83" i="22"/>
  <c r="U82" i="22"/>
  <c r="U81" i="22"/>
  <c r="U80" i="22"/>
  <c r="U79" i="22"/>
  <c r="U78" i="22"/>
  <c r="U77" i="22"/>
  <c r="U76" i="22"/>
  <c r="U75" i="22"/>
  <c r="U74" i="22"/>
  <c r="U73" i="22"/>
  <c r="U72" i="22"/>
  <c r="U71" i="22"/>
  <c r="U70" i="22"/>
  <c r="U69" i="22"/>
  <c r="U68" i="22"/>
  <c r="U67" i="22"/>
  <c r="U66" i="22"/>
  <c r="U85" i="22" s="1"/>
  <c r="U59" i="22"/>
  <c r="U33" i="22"/>
  <c r="J115" i="21"/>
  <c r="J61" i="21"/>
  <c r="N31" i="20"/>
  <c r="N30" i="20"/>
  <c r="N29" i="20"/>
  <c r="N28" i="20"/>
  <c r="N24" i="20"/>
  <c r="N17" i="20"/>
  <c r="N36" i="19"/>
  <c r="M36" i="19"/>
  <c r="L36" i="19"/>
  <c r="N35" i="19"/>
  <c r="M35" i="19"/>
  <c r="L35" i="19"/>
  <c r="N34" i="19"/>
  <c r="M34" i="19"/>
  <c r="L34" i="19"/>
  <c r="N33" i="19"/>
  <c r="M33" i="19"/>
  <c r="L33" i="19"/>
  <c r="N32" i="19"/>
  <c r="N37" i="19" s="1"/>
  <c r="M32" i="19"/>
  <c r="M37" i="19" s="1"/>
  <c r="L32" i="19"/>
  <c r="L37" i="19" s="1"/>
  <c r="N28" i="19"/>
  <c r="L28" i="19"/>
  <c r="N19" i="19"/>
  <c r="L19" i="19"/>
  <c r="N43" i="17"/>
  <c r="N42" i="17"/>
  <c r="N41" i="17"/>
  <c r="N40" i="17"/>
  <c r="N39" i="17"/>
  <c r="N38" i="17"/>
  <c r="N37" i="17"/>
  <c r="N36" i="17"/>
  <c r="N32" i="17"/>
  <c r="N21" i="17"/>
  <c r="O30" i="3"/>
  <c r="O29" i="3"/>
  <c r="O28" i="3"/>
  <c r="O31" i="3" s="1"/>
  <c r="O24" i="3"/>
  <c r="O17" i="3"/>
  <c r="P38" i="2"/>
  <c r="O38" i="2"/>
  <c r="N36" i="2"/>
  <c r="N35" i="2"/>
  <c r="N37" i="2" s="1"/>
  <c r="P31" i="2"/>
  <c r="O31" i="2"/>
  <c r="N30" i="2"/>
  <c r="P24" i="2"/>
  <c r="O24" i="2"/>
  <c r="N23" i="2"/>
  <c r="N16" i="2"/>
</calcChain>
</file>

<file path=xl/sharedStrings.xml><?xml version="1.0" encoding="utf-8"?>
<sst xmlns="http://schemas.openxmlformats.org/spreadsheetml/2006/main" count="892" uniqueCount="169">
  <si>
    <t>C. Werkzoekende beroepsbevolking</t>
  </si>
  <si>
    <t>Gemeente</t>
  </si>
  <si>
    <t>Het aandeel niet-werkende werkzoekenden in de beroepsactieve bevolking (administratieve gegevens)</t>
  </si>
  <si>
    <t>(aantal)</t>
  </si>
  <si>
    <t>(%)</t>
  </si>
  <si>
    <t>Brussels Gewest</t>
  </si>
  <si>
    <t>Mannen</t>
  </si>
  <si>
    <t>Vrouwen</t>
  </si>
  <si>
    <t>Totaal</t>
  </si>
  <si>
    <t>% Vrouwen</t>
  </si>
  <si>
    <t>Vlaams Gewest</t>
  </si>
  <si>
    <t>Waals Gewest</t>
  </si>
  <si>
    <t>België</t>
  </si>
  <si>
    <t>Jongeren in wachttijd</t>
  </si>
  <si>
    <t>NW vrij ingeschreven WZ</t>
  </si>
  <si>
    <t>Andere</t>
  </si>
  <si>
    <t>&lt; 25 jaar</t>
  </si>
  <si>
    <t>50 jaar en +</t>
  </si>
  <si>
    <t xml:space="preserve">Hoger niet-universitair </t>
  </si>
  <si>
    <t xml:space="preserve">Universitair </t>
  </si>
  <si>
    <t>&lt; 6 maanden</t>
  </si>
  <si>
    <t>2 jaar en +</t>
  </si>
  <si>
    <t>BE</t>
  </si>
  <si>
    <t>EU</t>
  </si>
  <si>
    <t>NEU</t>
  </si>
  <si>
    <t>- 25 jaar</t>
  </si>
  <si>
    <t>25 tot - 30 jaar</t>
  </si>
  <si>
    <t>30 tot - 35 jaar</t>
  </si>
  <si>
    <t>35 tot - 40 jaar</t>
  </si>
  <si>
    <t>40 tot - 45 jaar</t>
  </si>
  <si>
    <t>45 tot - 50 jaar</t>
  </si>
  <si>
    <t>Universitair</t>
  </si>
  <si>
    <t>Leerlingschap</t>
  </si>
  <si>
    <t>6 maand tot - 1 jaar</t>
  </si>
  <si>
    <t>1 jaar tot - 2 jaar</t>
  </si>
  <si>
    <t>2 jaar tot - 5 jaar</t>
  </si>
  <si>
    <t>5 jaar en +</t>
  </si>
  <si>
    <t>Anderlecht</t>
  </si>
  <si>
    <t>Oudergem</t>
  </si>
  <si>
    <t>St-Agatha-Berchem</t>
  </si>
  <si>
    <t>Brussel</t>
  </si>
  <si>
    <t>Etterbeek</t>
  </si>
  <si>
    <t>Evere</t>
  </si>
  <si>
    <t>Vorst</t>
  </si>
  <si>
    <t>Ganshoren</t>
  </si>
  <si>
    <t>Elsene</t>
  </si>
  <si>
    <t>Jette</t>
  </si>
  <si>
    <t>Koekelberg</t>
  </si>
  <si>
    <t>St-Jans-Molenbeek</t>
  </si>
  <si>
    <t>St-Gillis</t>
  </si>
  <si>
    <t>St-Joost-ten-Node</t>
  </si>
  <si>
    <t>Schaarbeek</t>
  </si>
  <si>
    <t>Ukkel</t>
  </si>
  <si>
    <t>Watermaal-Bosvoorde</t>
  </si>
  <si>
    <t>St-Lambrechts-Woluwe</t>
  </si>
  <si>
    <t>St-Pieters-Woluwe</t>
  </si>
  <si>
    <t xml:space="preserve">Anderlecht </t>
  </si>
  <si>
    <t>St.-Agatha-Berchem</t>
  </si>
  <si>
    <t xml:space="preserve">Etterbeek </t>
  </si>
  <si>
    <t xml:space="preserve">Ganshoren </t>
  </si>
  <si>
    <t xml:space="preserve">Jette </t>
  </si>
  <si>
    <t>St.-Jans-Molenbeek</t>
  </si>
  <si>
    <t>St.-Gillis</t>
  </si>
  <si>
    <t>St.-Joost-Ten-Node</t>
  </si>
  <si>
    <t>St.-Lambrechts-Woluwe</t>
  </si>
  <si>
    <t>St.-Pieters-Woluwe</t>
  </si>
  <si>
    <t>C.2. Werkloosheidsgraad</t>
  </si>
  <si>
    <t>C.3. Schoolverlaters</t>
  </si>
  <si>
    <t>Nog ingeschreven als wz 1 jaar later</t>
  </si>
  <si>
    <t xml:space="preserve">Aantal </t>
  </si>
  <si>
    <t>%</t>
  </si>
  <si>
    <t>Terug naar inhoud</t>
  </si>
  <si>
    <t>Hoger niet-universitair</t>
  </si>
  <si>
    <t xml:space="preserve">Ingeschreven schoolverlaters </t>
  </si>
  <si>
    <t>% nog ingeschreven als wz 1 jaar later</t>
  </si>
  <si>
    <t>45 jaar en +</t>
  </si>
  <si>
    <t>De drie gewesten</t>
  </si>
  <si>
    <t>Geslacht</t>
  </si>
  <si>
    <t>Categorie en geslacht</t>
  </si>
  <si>
    <t>Leeftijd en geslacht</t>
  </si>
  <si>
    <t>Studieniveau en geslacht</t>
  </si>
  <si>
    <t>Inactiviteitsduur en geslacht</t>
  </si>
  <si>
    <t>Gemeente en geslacht</t>
  </si>
  <si>
    <t>Bron: ACTIRIS</t>
  </si>
  <si>
    <t>Jongeren na studies</t>
  </si>
  <si>
    <t>WZUA</t>
  </si>
  <si>
    <t>Lager onderwijs</t>
  </si>
  <si>
    <t>Lager secundair onderwijs</t>
  </si>
  <si>
    <t>Hoger secundair onderwijs</t>
  </si>
  <si>
    <t>Bron: ACTIRIS, VDAB, Forem, ADG</t>
  </si>
  <si>
    <t>Minder dan 25 jaar, gemeente en geslacht</t>
  </si>
  <si>
    <t>C.1.  Niet-werkende werkzoekenden (NWWZ)</t>
  </si>
  <si>
    <t>Personen zonder betaalde arbeid ingeschreven als werkzoekende bij een openbare tewerkstellingsdienst</t>
  </si>
  <si>
    <t>Personen zonder betaalde arbeid ingeschreven als werkzoekende bij ACTIRIS</t>
  </si>
  <si>
    <t>WZUA**</t>
  </si>
  <si>
    <t>** WZUA = werkzoekenden die een uitkeringsaanvraag hebben ingediend</t>
  </si>
  <si>
    <t>C.</t>
  </si>
  <si>
    <t>Werkzoekende beroepsbevolking</t>
  </si>
  <si>
    <t>Het gaat om de administratieve gegevens van de Brusselse niet-werkende werkzoekenden (zie ook de woordenlijst voor meer gedetailleerde informatie). Deze gegevens zijn afkomstig van ACTIRIS en voor de andere gewesten van de bevoegde openbare tewerkstellingsdiensten. U kan op de website eveneens het bestand raadplegen dat de kenmerken van de Brusselse werkloosheid op gemeentelijk niveau meer in detail weergeeft naast andere kenmerken (bevolking en werkgelegenheid).</t>
  </si>
  <si>
    <r>
      <t>Lager onderwijs + sec. ond. 1</t>
    </r>
    <r>
      <rPr>
        <vertAlign val="superscript"/>
        <sz val="8"/>
        <color indexed="62"/>
        <rFont val="Arial"/>
        <family val="2"/>
      </rPr>
      <t>ste</t>
    </r>
    <r>
      <rPr>
        <sz val="8"/>
        <color indexed="62"/>
        <rFont val="Arial"/>
        <family val="2"/>
      </rPr>
      <t xml:space="preserve"> graad</t>
    </r>
  </si>
  <si>
    <r>
      <t>Secundair onderwijs 2</t>
    </r>
    <r>
      <rPr>
        <vertAlign val="superscript"/>
        <sz val="8"/>
        <color indexed="62"/>
        <rFont val="Arial"/>
        <family val="2"/>
      </rPr>
      <t>de</t>
    </r>
    <r>
      <rPr>
        <sz val="8"/>
        <color indexed="62"/>
        <rFont val="Arial"/>
        <family val="2"/>
      </rPr>
      <t xml:space="preserve"> graad</t>
    </r>
  </si>
  <si>
    <r>
      <t>Secundair onderwijs 3</t>
    </r>
    <r>
      <rPr>
        <vertAlign val="superscript"/>
        <sz val="8"/>
        <color indexed="62"/>
        <rFont val="Arial"/>
        <family val="2"/>
      </rPr>
      <t>de</t>
    </r>
    <r>
      <rPr>
        <sz val="8"/>
        <color indexed="62"/>
        <rFont val="Arial"/>
        <family val="2"/>
      </rPr>
      <t xml:space="preserve"> en 4</t>
    </r>
    <r>
      <rPr>
        <vertAlign val="superscript"/>
        <sz val="8"/>
        <color indexed="62"/>
        <rFont val="Arial"/>
        <family val="2"/>
      </rPr>
      <t>de</t>
    </r>
    <r>
      <rPr>
        <sz val="8"/>
        <color indexed="62"/>
        <rFont val="Arial"/>
        <family val="2"/>
      </rPr>
      <t xml:space="preserve"> graad</t>
    </r>
  </si>
  <si>
    <r>
      <t xml:space="preserve">2. </t>
    </r>
    <r>
      <rPr>
        <b/>
        <u/>
        <sz val="9"/>
        <color indexed="62"/>
        <rFont val="Arial"/>
        <family val="2"/>
      </rPr>
      <t>Werkloosheidsgraad</t>
    </r>
  </si>
  <si>
    <r>
      <t xml:space="preserve">3. </t>
    </r>
    <r>
      <rPr>
        <b/>
        <u/>
        <sz val="9"/>
        <color indexed="62"/>
        <rFont val="Arial"/>
        <family val="2"/>
      </rPr>
      <t>Schoolverlaters</t>
    </r>
  </si>
  <si>
    <t>UVW</t>
  </si>
  <si>
    <t>Hoogstens lager sec. ond.</t>
  </si>
  <si>
    <t>6 maanden - 1 jaar</t>
  </si>
  <si>
    <t>25-44 jaar</t>
  </si>
  <si>
    <t>1-2 jaar</t>
  </si>
  <si>
    <r>
      <t xml:space="preserve">1. </t>
    </r>
    <r>
      <rPr>
        <b/>
        <u/>
        <sz val="9"/>
        <color indexed="62"/>
        <rFont val="Arial"/>
        <family val="2"/>
      </rPr>
      <t>Niet-werkende werkzoekenden</t>
    </r>
    <r>
      <rPr>
        <b/>
        <sz val="9"/>
        <color indexed="62"/>
        <rFont val="Arial"/>
        <family val="2"/>
      </rPr>
      <t xml:space="preserve"> (NWWZ)</t>
    </r>
  </si>
  <si>
    <t>* Ten gevolge van een aanpassing van de terminologie merken we een breuk op in de statistieken tussen 2005 en 2006</t>
  </si>
  <si>
    <t>Kenmerken (geslacht, leeftijd, studieniveau, 
inactiviteitsduur en nationaliteit)</t>
  </si>
  <si>
    <t>Studieniveau  en geslacht</t>
  </si>
  <si>
    <t>Nationaliteit  en geslacht</t>
  </si>
  <si>
    <t>Jongeren minder dan 25 jaar en gemeente</t>
  </si>
  <si>
    <t>% nog WZ  na 1 jaar</t>
  </si>
  <si>
    <t>Brusselse werkzoekenden die niet meer leerplichtig zijn en zich na hun studies komen inschrijven als jongere in beroepsinschakelingstijd in de periode juli-oktober</t>
  </si>
  <si>
    <t>* Ten gevolge van de afschaffing van de stempelcontrole en verandering van categorie is er een breuk in deze statistiek tussen 2005 en 2006.</t>
  </si>
  <si>
    <t>²</t>
  </si>
  <si>
    <t>Buienland zonder equivalent</t>
  </si>
  <si>
    <t>Bron: ACTIRIS, berekeningen view.brussels</t>
  </si>
  <si>
    <t>Bronnen: NBB, FOD Economie - ADSEI (EAK), ACTIRIS, Steunpunt WSE, berekeningen view.brussels</t>
  </si>
  <si>
    <t>2020*</t>
  </si>
  <si>
    <t>*in 2020, een statistische breuk in de statistieken voor EU- en niet-EU-onderdanen, als gevolg van Brexit, (het Verenigd Koninkrijk wordt voortaan bij de categorie niet-EU ingedeeld)</t>
  </si>
  <si>
    <t>* statistische breuk, het studieniveau "hoger universitair onderwijs" komt voortaan overeen met het niveau "bachelor" en "universitair onderwijs" met het niveau "master</t>
  </si>
  <si>
    <r>
      <t xml:space="preserve">Tabel C.1.5.c : </t>
    </r>
    <r>
      <rPr>
        <b/>
        <u/>
        <sz val="10"/>
        <color indexed="62"/>
        <rFont val="Arial"/>
        <family val="2"/>
      </rPr>
      <t>Aantal NWWZ volgens studieniveau en geslacht in het Brussels Gewest</t>
    </r>
    <r>
      <rPr>
        <b/>
        <sz val="10"/>
        <color indexed="62"/>
        <rFont val="Arial"/>
        <family val="2"/>
      </rPr>
      <t xml:space="preserve"> (jaargemiddelde 1992-1999)</t>
    </r>
  </si>
  <si>
    <r>
      <t xml:space="preserve">Tabel C.1.5.a : </t>
    </r>
    <r>
      <rPr>
        <b/>
        <u/>
        <sz val="10"/>
        <color indexed="62"/>
        <rFont val="Arial"/>
        <family val="2"/>
      </rPr>
      <t>Aantal NWWZ volgens studieniveau en geslacht in het Brussels Gewest</t>
    </r>
    <r>
      <rPr>
        <b/>
        <sz val="10"/>
        <color indexed="62"/>
        <rFont val="Arial"/>
        <family val="2"/>
      </rPr>
      <t xml:space="preserve"> (jaargemiddelde 2000-2009)*</t>
    </r>
  </si>
  <si>
    <t>Bachelor</t>
  </si>
  <si>
    <t>Master</t>
  </si>
  <si>
    <t>Onbepaald</t>
  </si>
  <si>
    <t>Buitenland zonder gelijkwaardigheid</t>
  </si>
  <si>
    <t xml:space="preserve"> hoger onderwijs</t>
  </si>
  <si>
    <t>van wie lagger onderwijs/onbepaald</t>
  </si>
  <si>
    <t>midden onderwijs</t>
  </si>
  <si>
    <t>Lager onderwijs + sec. ond. 1ste graad</t>
  </si>
  <si>
    <t>Secundair onderwijs 2de graad</t>
  </si>
  <si>
    <t>Secundair onderwijs 3de en 4de graad</t>
  </si>
  <si>
    <t>Buitenland zonder gelijkwaardigheid lagger onderwijs/onbepaald</t>
  </si>
  <si>
    <t>Buitenland zonder gelijkwaardigheid midden onderwijs/onbepaald</t>
  </si>
  <si>
    <t>8,2*</t>
  </si>
  <si>
    <t>9,6*</t>
  </si>
  <si>
    <t>Tabel C.1.1: Aantal NWWZ volgens gewest en geslacht (jaargemiddelde 1992-2006)</t>
  </si>
  <si>
    <r>
      <t xml:space="preserve">Tabel C.1.2b: </t>
    </r>
    <r>
      <rPr>
        <b/>
        <u/>
        <sz val="10"/>
        <color indexed="62"/>
        <rFont val="Arial"/>
        <family val="2"/>
      </rPr>
      <t>Aantal NWWZ volgens categorie en geslacht in het Brussels Gewest</t>
    </r>
    <r>
      <rPr>
        <b/>
        <sz val="10"/>
        <color indexed="62"/>
        <rFont val="Arial"/>
        <family val="2"/>
      </rPr>
      <t xml:space="preserve"> (jaargemiddelde 1992-2005*)</t>
    </r>
  </si>
  <si>
    <t>Tabel C.1.3: Kenmerken van NWWZ in het Brussels Gewest (jaargemiddelde 1992-2006)</t>
  </si>
  <si>
    <t>Tabel C.1.4: Aantal NWWZ volgens leeftijdsklasse en geslacht in het Brussels Gewest (jaargemiddelde 1992-2006)</t>
  </si>
  <si>
    <r>
      <t xml:space="preserve">Tabel C.1.6: </t>
    </r>
    <r>
      <rPr>
        <b/>
        <u/>
        <sz val="10"/>
        <color indexed="62"/>
        <rFont val="Arial"/>
        <family val="2"/>
      </rPr>
      <t>Aantal NWWZ volgens inactiviteitsduur en geslacht in het Brussels Gewest</t>
    </r>
    <r>
      <rPr>
        <b/>
        <sz val="10"/>
        <color indexed="62"/>
        <rFont val="Arial"/>
        <family val="2"/>
      </rPr>
      <t xml:space="preserve"> (jaargemiddelde 1992-2006)</t>
    </r>
  </si>
  <si>
    <t>Tabel C.1.7: Aantal NWWZ volgens nationaliteit en geslacht in het Brussels Gewest (jaargemiddelde 1992-2006)</t>
  </si>
  <si>
    <r>
      <t xml:space="preserve">Tabel C.3.2: </t>
    </r>
    <r>
      <rPr>
        <b/>
        <u/>
        <sz val="10"/>
        <color indexed="62"/>
        <rFont val="Arial"/>
        <family val="2"/>
      </rPr>
      <t>Brusselse schoolverlaters volgens studieniveau en geslacht</t>
    </r>
    <r>
      <rPr>
        <b/>
        <sz val="10"/>
        <color indexed="62"/>
        <rFont val="Arial"/>
        <family val="2"/>
      </rPr>
      <t xml:space="preserve"> (2020)</t>
    </r>
  </si>
  <si>
    <t>1992-2022</t>
  </si>
  <si>
    <t>1992-2022*</t>
  </si>
  <si>
    <t>2000-2022</t>
  </si>
  <si>
    <t>2003-2022</t>
  </si>
  <si>
    <t>1998-2021</t>
  </si>
  <si>
    <t>Tabel C.1.1: Aantal NWWZ volgens gewest en geslacht (jaargemiddelde 2007-2022)</t>
  </si>
  <si>
    <t>Tabel C.1.2a: Aantal NWWZ volgens categorie en geslacht in het Brussels Gewest (jaargemiddelde 2006-2022*)</t>
  </si>
  <si>
    <t>Tabel C.1.3: Kenmerken van NWWZ in het Brussels Gewest (jaargemiddelde 2007-2022*)</t>
  </si>
  <si>
    <t>Tabel C.1.4: Aantal NWWZ volgens leeftijdsklasse en geslacht in het Brussels Gewest (jaargemiddelde 2007-2022)</t>
  </si>
  <si>
    <r>
      <t xml:space="preserve">Tabel C.1.5.a : </t>
    </r>
    <r>
      <rPr>
        <b/>
        <u/>
        <sz val="10"/>
        <color indexed="62"/>
        <rFont val="Arial"/>
        <family val="2"/>
      </rPr>
      <t>Aantal NWWZ volgens studieniveau en geslacht in het Brussels Gewest</t>
    </r>
    <r>
      <rPr>
        <b/>
        <sz val="10"/>
        <color indexed="62"/>
        <rFont val="Arial"/>
        <family val="2"/>
      </rPr>
      <t xml:space="preserve"> (jaargemiddelde 2010-2022)*</t>
    </r>
  </si>
  <si>
    <r>
      <t xml:space="preserve">Tabel C.1.6: </t>
    </r>
    <r>
      <rPr>
        <b/>
        <u/>
        <sz val="10"/>
        <color indexed="62"/>
        <rFont val="Arial"/>
        <family val="2"/>
      </rPr>
      <t>Aantal NWWZ volgens inactiviteitsduur en geslacht in het Brussels Gewest</t>
    </r>
    <r>
      <rPr>
        <b/>
        <sz val="10"/>
        <color indexed="62"/>
        <rFont val="Arial"/>
        <family val="2"/>
      </rPr>
      <t xml:space="preserve"> (jaargemiddelde 2007-2022)</t>
    </r>
  </si>
  <si>
    <t>Tabel C.1.7: Aantal NWWZ volgens nationaliteit en geslacht in het Brussels Gewest (jaargemiddelde 2007-2022*)</t>
  </si>
  <si>
    <t>Tabel C.1.8: Aantal NWWZ volgens gemeente en geslacht in het Brussels Gewest (jaargemiddelde 1992-2022)</t>
  </si>
  <si>
    <t>≠ 21-22
(en %)</t>
  </si>
  <si>
    <t>Tabel C.1.9: Aantal -25-jarige NWWZ volgens gemeente en geslacht in het Brussels Gewest (jaargemiddelde 2000-2022)</t>
  </si>
  <si>
    <t>2022*</t>
  </si>
  <si>
    <r>
      <t xml:space="preserve">Tabel C.2.2: </t>
    </r>
    <r>
      <rPr>
        <b/>
        <u/>
        <sz val="10"/>
        <color indexed="62"/>
        <rFont val="Arial"/>
        <family val="2"/>
      </rPr>
      <t>Jongerenwerkloosheidsgraad volgens gemeente en geslacht in het Brussels Gewest</t>
    </r>
    <r>
      <rPr>
        <b/>
        <sz val="10"/>
        <color indexed="62"/>
        <rFont val="Arial"/>
        <family val="2"/>
      </rPr>
      <t xml:space="preserve"> (jaargemiddelde 2003-2022*)</t>
    </r>
  </si>
  <si>
    <t>Tabel C.2.1: Werkloosheidsgraad volgens gemeente en geslacht in het Brussels Gewest (jaargemiddelde 2003-2022*)</t>
  </si>
  <si>
    <t>* Op basis van de schatting van de actieve beroepsbevolking (NBB 2022) en van de indeling van de actieve beroepsbevolking volgens gemeente (Steunpunt-WSE 2021) en volgens gewest (EAK 2022).</t>
  </si>
  <si>
    <r>
      <t xml:space="preserve">Tabel C.3.1: </t>
    </r>
    <r>
      <rPr>
        <b/>
        <u/>
        <sz val="10"/>
        <color indexed="62"/>
        <rFont val="Arial"/>
        <family val="2"/>
      </rPr>
      <t>Evolutie van de Brusselse werkzoekende schoolverlaters</t>
    </r>
    <r>
      <rPr>
        <b/>
        <sz val="10"/>
        <color indexed="62"/>
        <rFont val="Arial"/>
        <family val="2"/>
      </rPr>
      <t xml:space="preserve"> (1998-2021)</t>
    </r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</si>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</sst>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* #,##0.00\ &quot;€&quot;_-;\-* #,##0.00\ &quot;€&quot;_-;_-* &quot;-&quot;??\ &quot;€&quot;_-;_-@_-"/>
    <numFmt numFmtId="164" formatCode="_ * #,##0.00_ ;_ * \-#,##0.00_ ;_ * &quot;-&quot;??_ ;_ @_ "/>
    <numFmt numFmtId="165" formatCode="0.0"/>
    <numFmt numFmtId="166" formatCode="#,##0.0"/>
    <numFmt numFmtId="167" formatCode="#\ ##0"/>
    <numFmt numFmtId="168" formatCode="#,##0\ "/>
    <numFmt numFmtId="169" formatCode="0.0\ "/>
    <numFmt numFmtId="170" formatCode="0\ "/>
    <numFmt numFmtId="171" formatCode="#,##0.0\ "/>
    <numFmt numFmtId="172" formatCode="_ * #,##0_ ;_ * \-#,##0_ ;_ * &quot;-&quot;??_ ;_ @_ "/>
    <numFmt numFmtId="173" formatCode=".\ #;00000"/>
  </numFmts>
  <fonts count="46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4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u/>
      <sz val="10"/>
      <color indexed="62"/>
      <name val="Arial"/>
      <family val="2"/>
    </font>
    <font>
      <u/>
      <sz val="10"/>
      <color indexed="62"/>
      <name val="Arial"/>
      <family val="2"/>
    </font>
    <font>
      <i/>
      <sz val="10"/>
      <color indexed="62"/>
      <name val="Arial"/>
      <family val="2"/>
    </font>
    <font>
      <sz val="10"/>
      <color indexed="62"/>
      <name val="Arial"/>
      <family val="2"/>
    </font>
    <font>
      <i/>
      <sz val="18"/>
      <color indexed="62"/>
      <name val="Arial"/>
      <family val="2"/>
    </font>
    <font>
      <b/>
      <sz val="14"/>
      <color indexed="62"/>
      <name val="Arial"/>
      <family val="2"/>
    </font>
    <font>
      <b/>
      <sz val="12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9"/>
      <color indexed="62"/>
      <name val="Tahoma"/>
      <family val="2"/>
    </font>
    <font>
      <sz val="8"/>
      <color indexed="62"/>
      <name val="Arial"/>
      <family val="2"/>
    </font>
    <font>
      <vertAlign val="superscript"/>
      <sz val="8"/>
      <color indexed="62"/>
      <name val="Arial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u/>
      <sz val="8"/>
      <color indexed="62"/>
      <name val="Arial"/>
      <family val="2"/>
    </font>
    <font>
      <sz val="8"/>
      <color indexed="62"/>
      <name val="Tahoma"/>
      <family val="2"/>
    </font>
    <font>
      <sz val="10"/>
      <color indexed="62"/>
      <name val="Tahoma"/>
      <family val="2"/>
    </font>
    <font>
      <i/>
      <sz val="8"/>
      <color indexed="62"/>
      <name val="Arial"/>
      <family val="2"/>
    </font>
    <font>
      <u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b/>
      <u/>
      <sz val="9"/>
      <color indexed="62"/>
      <name val="Arial"/>
      <family val="2"/>
    </font>
    <font>
      <u/>
      <sz val="9"/>
      <color indexed="62"/>
      <name val="Arial"/>
      <family val="2"/>
    </font>
    <font>
      <i/>
      <sz val="9"/>
      <color indexed="62"/>
      <name val="Arial"/>
      <family val="2"/>
    </font>
    <font>
      <b/>
      <sz val="8"/>
      <name val="Tahoma"/>
      <family val="2"/>
    </font>
    <font>
      <b/>
      <sz val="8"/>
      <color indexed="56"/>
      <name val="Tahoma"/>
      <family val="2"/>
    </font>
    <font>
      <i/>
      <sz val="8"/>
      <color indexed="48"/>
      <name val="Arial"/>
      <family val="2"/>
    </font>
    <font>
      <b/>
      <sz val="7"/>
      <color indexed="62"/>
      <name val="Arial"/>
      <family val="2"/>
    </font>
    <font>
      <sz val="7"/>
      <color indexed="62"/>
      <name val="Arial"/>
      <family val="2"/>
    </font>
    <font>
      <i/>
      <sz val="7"/>
      <color indexed="62"/>
      <name val="Arial"/>
      <family val="2"/>
    </font>
    <font>
      <i/>
      <u/>
      <sz val="9"/>
      <color indexed="62"/>
      <name val="Arial"/>
      <family val="2"/>
    </font>
    <font>
      <i/>
      <sz val="9"/>
      <color indexed="62"/>
      <name val="Arial"/>
      <family val="2"/>
    </font>
    <font>
      <sz val="10"/>
      <name val="Arial"/>
      <family val="2"/>
    </font>
    <font>
      <u/>
      <sz val="8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rgb="FF1F497D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2"/>
      </bottom>
      <diagonal/>
    </border>
    <border>
      <left/>
      <right/>
      <top style="hair">
        <color indexed="62"/>
      </top>
      <bottom/>
      <diagonal/>
    </border>
    <border>
      <left/>
      <right/>
      <top/>
      <bottom style="hair">
        <color indexed="62"/>
      </bottom>
      <diagonal/>
    </border>
    <border>
      <left style="hair">
        <color indexed="62"/>
      </left>
      <right style="hair">
        <color indexed="62"/>
      </right>
      <top style="hair">
        <color indexed="62"/>
      </top>
      <bottom/>
      <diagonal/>
    </border>
    <border>
      <left style="hair">
        <color indexed="62"/>
      </left>
      <right/>
      <top style="hair">
        <color indexed="62"/>
      </top>
      <bottom/>
      <diagonal/>
    </border>
    <border>
      <left style="hair">
        <color indexed="62"/>
      </left>
      <right style="hair">
        <color indexed="62"/>
      </right>
      <top/>
      <bottom style="hair">
        <color indexed="62"/>
      </bottom>
      <diagonal/>
    </border>
    <border>
      <left style="hair">
        <color indexed="62"/>
      </left>
      <right/>
      <top/>
      <bottom style="hair">
        <color indexed="62"/>
      </bottom>
      <diagonal/>
    </border>
    <border>
      <left style="hair">
        <color indexed="62"/>
      </left>
      <right style="hair">
        <color indexed="62"/>
      </right>
      <top/>
      <bottom/>
      <diagonal/>
    </border>
    <border>
      <left style="hair">
        <color indexed="62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indexed="62"/>
      </left>
      <right style="hair">
        <color theme="4" tint="-0.249977111117893"/>
      </right>
      <top style="hair">
        <color indexed="62"/>
      </top>
      <bottom/>
      <diagonal/>
    </border>
    <border>
      <left style="hair">
        <color indexed="62"/>
      </left>
      <right style="hair">
        <color theme="4" tint="-0.249977111117893"/>
      </right>
      <top/>
      <bottom/>
      <diagonal/>
    </border>
    <border>
      <left style="hair">
        <color indexed="62"/>
      </left>
      <right style="hair">
        <color theme="4" tint="-0.249977111117893"/>
      </right>
      <top/>
      <bottom style="hair">
        <color indexed="62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2"/>
      </left>
      <right style="hair">
        <color indexed="64"/>
      </right>
      <top/>
      <bottom/>
      <diagonal/>
    </border>
    <border>
      <left style="hair">
        <color indexed="62"/>
      </left>
      <right style="hair">
        <color indexed="64"/>
      </right>
      <top/>
      <bottom style="hair">
        <color indexed="62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2"/>
      </top>
      <bottom/>
      <diagonal/>
    </border>
    <border>
      <left style="hair">
        <color indexed="62"/>
      </left>
      <right style="hair">
        <color indexed="64"/>
      </right>
      <top style="hair">
        <color indexed="62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2"/>
      </top>
      <bottom/>
      <diagonal/>
    </border>
    <border>
      <left style="hair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2"/>
      </left>
      <right style="hair">
        <color indexed="64"/>
      </right>
      <top/>
      <bottom style="hair">
        <color indexed="64"/>
      </bottom>
      <diagonal/>
    </border>
    <border>
      <left style="hair">
        <color indexed="62"/>
      </left>
      <right style="hair">
        <color indexed="64"/>
      </right>
      <top style="hair">
        <color auto="1"/>
      </top>
      <bottom/>
      <diagonal/>
    </border>
    <border>
      <left/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2"/>
      </left>
      <right/>
      <top/>
      <bottom style="hair">
        <color indexed="62"/>
      </bottom>
      <diagonal/>
    </border>
    <border>
      <left style="hair">
        <color indexed="62"/>
      </left>
      <right/>
      <top style="hair">
        <color indexed="62"/>
      </top>
      <bottom/>
      <diagonal/>
    </border>
    <border>
      <left style="hair">
        <color indexed="62"/>
      </left>
      <right style="hair">
        <color indexed="62"/>
      </right>
      <top/>
      <bottom style="hair">
        <color indexed="64"/>
      </bottom>
      <diagonal/>
    </border>
    <border>
      <left style="hair">
        <color indexed="62"/>
      </left>
      <right/>
      <top/>
      <bottom style="hair">
        <color indexed="64"/>
      </bottom>
      <diagonal/>
    </border>
    <border>
      <left style="hair">
        <color indexed="62"/>
      </left>
      <right/>
      <top/>
      <bottom style="hair">
        <color indexed="62"/>
      </bottom>
      <diagonal/>
    </border>
    <border>
      <left style="hair">
        <color indexed="62"/>
      </left>
      <right style="hair">
        <color indexed="62"/>
      </right>
      <top/>
      <bottom style="hair">
        <color indexed="62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2"/>
      </bottom>
      <diagonal/>
    </border>
    <border>
      <left style="hair">
        <color indexed="62"/>
      </left>
      <right/>
      <top style="hair">
        <color auto="1"/>
      </top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1" fillId="0" borderId="0"/>
    <xf numFmtId="0" fontId="4" fillId="0" borderId="0"/>
    <xf numFmtId="0" fontId="3" fillId="0" borderId="0"/>
    <xf numFmtId="9" fontId="43" fillId="0" borderId="0" applyFont="0" applyFill="0" applyBorder="0" applyAlignment="0" applyProtection="0"/>
    <xf numFmtId="164" fontId="44" fillId="0" borderId="0" applyFont="0" applyFill="0" applyBorder="0" applyAlignment="0" applyProtection="0"/>
  </cellStyleXfs>
  <cellXfs count="528">
    <xf numFmtId="0" fontId="0" fillId="0" borderId="0" xfId="0"/>
    <xf numFmtId="0" fontId="6" fillId="0" borderId="0" xfId="0" applyFont="1" applyFill="1"/>
    <xf numFmtId="0" fontId="7" fillId="0" borderId="0" xfId="0" applyFont="1" applyFill="1"/>
    <xf numFmtId="0" fontId="7" fillId="0" borderId="0" xfId="0" applyFont="1" applyFill="1" applyBorder="1"/>
    <xf numFmtId="0" fontId="12" fillId="0" borderId="0" xfId="0" applyFont="1" applyFill="1"/>
    <xf numFmtId="0" fontId="12" fillId="0" borderId="0" xfId="0" applyFont="1" applyFill="1" applyBorder="1"/>
    <xf numFmtId="0" fontId="13" fillId="0" borderId="0" xfId="0" applyFont="1" applyFill="1" applyBorder="1"/>
    <xf numFmtId="3" fontId="7" fillId="0" borderId="0" xfId="0" applyNumberFormat="1" applyFont="1" applyFill="1" applyBorder="1"/>
    <xf numFmtId="0" fontId="10" fillId="0" borderId="0" xfId="2" applyFont="1" applyFill="1" applyBorder="1" applyAlignment="1" applyProtection="1">
      <alignment horizontal="right"/>
    </xf>
    <xf numFmtId="0" fontId="14" fillId="0" borderId="0" xfId="0" applyFont="1" applyFill="1" applyBorder="1"/>
    <xf numFmtId="0" fontId="15" fillId="0" borderId="0" xfId="0" applyFont="1" applyFill="1" applyBorder="1"/>
    <xf numFmtId="0" fontId="8" fillId="0" borderId="0" xfId="0" applyFont="1" applyFill="1" applyBorder="1"/>
    <xf numFmtId="3" fontId="12" fillId="0" borderId="0" xfId="0" applyNumberFormat="1" applyFont="1" applyFill="1" applyBorder="1"/>
    <xf numFmtId="0" fontId="12" fillId="0" borderId="0" xfId="0" applyNumberFormat="1" applyFont="1" applyFill="1" applyBorder="1"/>
    <xf numFmtId="3" fontId="8" fillId="0" borderId="0" xfId="0" applyNumberFormat="1" applyFont="1" applyFill="1" applyBorder="1"/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/>
    <xf numFmtId="0" fontId="17" fillId="0" borderId="0" xfId="0" applyFont="1" applyFill="1" applyBorder="1"/>
    <xf numFmtId="0" fontId="18" fillId="0" borderId="0" xfId="0" applyFont="1" applyFill="1" applyBorder="1"/>
    <xf numFmtId="3" fontId="17" fillId="0" borderId="0" xfId="0" applyNumberFormat="1" applyFont="1" applyFill="1" applyBorder="1" applyAlignment="1">
      <alignment horizontal="left"/>
    </xf>
    <xf numFmtId="0" fontId="16" fillId="0" borderId="0" xfId="0" applyFont="1" applyFill="1" applyBorder="1" applyAlignment="1"/>
    <xf numFmtId="0" fontId="16" fillId="0" borderId="0" xfId="0" applyFont="1" applyFill="1"/>
    <xf numFmtId="0" fontId="16" fillId="0" borderId="0" xfId="0" applyFont="1" applyFill="1" applyBorder="1"/>
    <xf numFmtId="0" fontId="19" fillId="0" borderId="0" xfId="0" applyFont="1" applyFill="1" applyBorder="1"/>
    <xf numFmtId="3" fontId="21" fillId="0" borderId="0" xfId="4" applyNumberFormat="1" applyFont="1" applyFill="1" applyBorder="1" applyAlignment="1">
      <alignment horizontal="right" wrapText="1"/>
    </xf>
    <xf numFmtId="165" fontId="19" fillId="0" borderId="0" xfId="0" applyNumberFormat="1" applyFont="1" applyFill="1" applyBorder="1"/>
    <xf numFmtId="0" fontId="19" fillId="0" borderId="0" xfId="0" applyFont="1" applyFill="1"/>
    <xf numFmtId="167" fontId="21" fillId="0" borderId="0" xfId="0" applyNumberFormat="1" applyFont="1" applyFill="1" applyBorder="1"/>
    <xf numFmtId="3" fontId="21" fillId="0" borderId="0" xfId="0" applyNumberFormat="1" applyFont="1" applyFill="1" applyBorder="1"/>
    <xf numFmtId="0" fontId="19" fillId="0" borderId="0" xfId="0" applyNumberFormat="1" applyFont="1" applyFill="1" applyBorder="1"/>
    <xf numFmtId="0" fontId="21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21" fillId="0" borderId="0" xfId="0" applyFont="1" applyFill="1" applyBorder="1" applyAlignment="1"/>
    <xf numFmtId="167" fontId="19" fillId="0" borderId="0" xfId="0" applyNumberFormat="1" applyFont="1" applyFill="1" applyBorder="1"/>
    <xf numFmtId="166" fontId="19" fillId="0" borderId="0" xfId="5" applyNumberFormat="1" applyFont="1" applyFill="1" applyBorder="1"/>
    <xf numFmtId="165" fontId="7" fillId="0" borderId="0" xfId="0" applyNumberFormat="1" applyFont="1" applyFill="1" applyBorder="1"/>
    <xf numFmtId="2" fontId="19" fillId="0" borderId="0" xfId="5" applyNumberFormat="1" applyFont="1" applyFill="1" applyBorder="1" applyAlignment="1">
      <alignment horizontal="left"/>
    </xf>
    <xf numFmtId="2" fontId="12" fillId="0" borderId="0" xfId="5" applyNumberFormat="1" applyFont="1" applyFill="1" applyBorder="1" applyAlignment="1">
      <alignment horizontal="left"/>
    </xf>
    <xf numFmtId="165" fontId="12" fillId="0" borderId="0" xfId="0" applyNumberFormat="1" applyFont="1" applyFill="1" applyBorder="1"/>
    <xf numFmtId="0" fontId="8" fillId="0" borderId="0" xfId="5" applyFont="1" applyFill="1" applyBorder="1" applyAlignment="1">
      <alignment horizontal="left"/>
    </xf>
    <xf numFmtId="165" fontId="8" fillId="0" borderId="0" xfId="0" applyNumberFormat="1" applyFont="1" applyFill="1" applyBorder="1"/>
    <xf numFmtId="0" fontId="23" fillId="0" borderId="0" xfId="0" applyFont="1" applyFill="1" applyBorder="1"/>
    <xf numFmtId="0" fontId="22" fillId="0" borderId="0" xfId="5" applyFont="1" applyFill="1" applyBorder="1" applyAlignment="1">
      <alignment horizontal="left"/>
    </xf>
    <xf numFmtId="165" fontId="22" fillId="0" borderId="0" xfId="0" applyNumberFormat="1" applyFont="1" applyFill="1" applyBorder="1"/>
    <xf numFmtId="0" fontId="19" fillId="0" borderId="0" xfId="5" applyFont="1" applyFill="1" applyBorder="1" applyAlignment="1">
      <alignment horizontal="left"/>
    </xf>
    <xf numFmtId="166" fontId="22" fillId="0" borderId="0" xfId="5" applyNumberFormat="1" applyFont="1" applyFill="1" applyBorder="1" applyAlignment="1">
      <alignment horizontal="right"/>
    </xf>
    <xf numFmtId="3" fontId="19" fillId="0" borderId="0" xfId="5" applyNumberFormat="1" applyFont="1" applyFill="1" applyBorder="1" applyAlignment="1">
      <alignment horizontal="right"/>
    </xf>
    <xf numFmtId="0" fontId="24" fillId="0" borderId="0" xfId="0" applyFont="1" applyFill="1" applyBorder="1"/>
    <xf numFmtId="0" fontId="11" fillId="0" borderId="0" xfId="0" applyFont="1" applyFill="1" applyBorder="1" applyAlignment="1">
      <alignment vertical="top"/>
    </xf>
    <xf numFmtId="0" fontId="26" fillId="0" borderId="0" xfId="0" applyFont="1" applyFill="1" applyBorder="1"/>
    <xf numFmtId="0" fontId="28" fillId="0" borderId="0" xfId="0" applyFont="1" applyFill="1" applyBorder="1"/>
    <xf numFmtId="0" fontId="14" fillId="0" borderId="0" xfId="0" applyFont="1" applyFill="1"/>
    <xf numFmtId="0" fontId="19" fillId="0" borderId="0" xfId="0" applyFont="1" applyFill="1" applyAlignment="1">
      <alignment vertical="top" wrapText="1"/>
    </xf>
    <xf numFmtId="0" fontId="28" fillId="0" borderId="0" xfId="0" applyFont="1" applyFill="1"/>
    <xf numFmtId="0" fontId="28" fillId="0" borderId="0" xfId="0" applyFont="1" applyFill="1" applyBorder="1" applyAlignment="1">
      <alignment wrapText="1"/>
    </xf>
    <xf numFmtId="0" fontId="29" fillId="0" borderId="0" xfId="0" applyFont="1" applyFill="1"/>
    <xf numFmtId="0" fontId="31" fillId="0" borderId="0" xfId="2" applyFont="1" applyFill="1" applyBorder="1" applyAlignment="1" applyProtection="1"/>
    <xf numFmtId="0" fontId="30" fillId="0" borderId="0" xfId="0" applyFont="1" applyFill="1"/>
    <xf numFmtId="0" fontId="32" fillId="0" borderId="0" xfId="0" applyFont="1" applyFill="1"/>
    <xf numFmtId="0" fontId="32" fillId="0" borderId="0" xfId="0" applyFont="1" applyFill="1" applyBorder="1"/>
    <xf numFmtId="0" fontId="32" fillId="0" borderId="0" xfId="0" applyFont="1" applyFill="1" applyAlignment="1">
      <alignment vertical="top"/>
    </xf>
    <xf numFmtId="0" fontId="28" fillId="0" borderId="0" xfId="0" applyFont="1" applyFill="1" applyAlignment="1">
      <alignment vertical="top"/>
    </xf>
    <xf numFmtId="0" fontId="28" fillId="0" borderId="0" xfId="0" applyFont="1" applyFill="1" applyBorder="1" applyAlignment="1">
      <alignment vertical="top"/>
    </xf>
    <xf numFmtId="0" fontId="31" fillId="0" borderId="0" xfId="2" applyFont="1" applyFill="1" applyBorder="1" applyAlignment="1" applyProtection="1">
      <alignment vertical="top"/>
    </xf>
    <xf numFmtId="0" fontId="29" fillId="0" borderId="0" xfId="0" applyFont="1" applyFill="1" applyAlignment="1">
      <alignment vertical="top"/>
    </xf>
    <xf numFmtId="0" fontId="28" fillId="0" borderId="0" xfId="0" applyFont="1" applyFill="1" applyAlignment="1">
      <alignment wrapText="1"/>
    </xf>
    <xf numFmtId="0" fontId="0" fillId="0" borderId="0" xfId="0" applyAlignment="1"/>
    <xf numFmtId="0" fontId="16" fillId="0" borderId="1" xfId="0" applyFont="1" applyFill="1" applyBorder="1"/>
    <xf numFmtId="0" fontId="16" fillId="0" borderId="1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left"/>
    </xf>
    <xf numFmtId="0" fontId="8" fillId="2" borderId="0" xfId="0" applyFont="1" applyFill="1" applyBorder="1"/>
    <xf numFmtId="0" fontId="12" fillId="2" borderId="0" xfId="0" applyFont="1" applyFill="1" applyBorder="1"/>
    <xf numFmtId="0" fontId="7" fillId="2" borderId="0" xfId="0" applyFont="1" applyFill="1" applyBorder="1"/>
    <xf numFmtId="3" fontId="12" fillId="2" borderId="0" xfId="0" applyNumberFormat="1" applyFont="1" applyFill="1" applyBorder="1"/>
    <xf numFmtId="0" fontId="8" fillId="2" borderId="0" xfId="0" applyFont="1" applyFill="1"/>
    <xf numFmtId="0" fontId="12" fillId="2" borderId="0" xfId="0" applyFont="1" applyFill="1"/>
    <xf numFmtId="0" fontId="7" fillId="2" borderId="0" xfId="0" applyFont="1" applyFill="1"/>
    <xf numFmtId="0" fontId="11" fillId="0" borderId="0" xfId="0" applyFont="1" applyFill="1" applyAlignment="1"/>
    <xf numFmtId="0" fontId="7" fillId="0" borderId="0" xfId="0" applyFont="1" applyFill="1" applyAlignment="1"/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1" fillId="0" borderId="0" xfId="0" applyFont="1" applyFill="1" applyBorder="1" applyAlignment="1"/>
    <xf numFmtId="0" fontId="11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2" fillId="0" borderId="0" xfId="0" applyFont="1" applyFill="1" applyAlignment="1"/>
    <xf numFmtId="0" fontId="7" fillId="2" borderId="0" xfId="0" applyFont="1" applyFill="1" applyAlignment="1"/>
    <xf numFmtId="0" fontId="16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left" indent="1"/>
    </xf>
    <xf numFmtId="0" fontId="34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right" indent="1"/>
    </xf>
    <xf numFmtId="3" fontId="33" fillId="0" borderId="0" xfId="0" applyNumberFormat="1" applyFont="1" applyBorder="1" applyAlignment="1">
      <alignment horizontal="right" indent="1"/>
    </xf>
    <xf numFmtId="0" fontId="35" fillId="0" borderId="0" xfId="0" applyFont="1" applyFill="1" applyBorder="1"/>
    <xf numFmtId="0" fontId="36" fillId="0" borderId="0" xfId="0" applyFont="1" applyFill="1" applyBorder="1" applyAlignment="1">
      <alignment horizontal="left"/>
    </xf>
    <xf numFmtId="0" fontId="37" fillId="0" borderId="0" xfId="0" applyFont="1" applyFill="1" applyBorder="1"/>
    <xf numFmtId="0" fontId="37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right"/>
    </xf>
    <xf numFmtId="3" fontId="37" fillId="0" borderId="0" xfId="0" applyNumberFormat="1" applyFont="1" applyFill="1" applyBorder="1"/>
    <xf numFmtId="0" fontId="37" fillId="0" borderId="0" xfId="0" applyFont="1" applyFill="1"/>
    <xf numFmtId="165" fontId="37" fillId="0" borderId="0" xfId="0" applyNumberFormat="1" applyFont="1" applyFill="1" applyBorder="1"/>
    <xf numFmtId="166" fontId="36" fillId="0" borderId="0" xfId="5" applyNumberFormat="1" applyFont="1" applyFill="1" applyBorder="1" applyAlignment="1">
      <alignment horizontal="right"/>
    </xf>
    <xf numFmtId="0" fontId="36" fillId="0" borderId="0" xfId="0" applyFont="1" applyFill="1" applyAlignment="1">
      <alignment horizontal="left"/>
    </xf>
    <xf numFmtId="3" fontId="37" fillId="0" borderId="0" xfId="5" applyNumberFormat="1" applyFont="1" applyFill="1" applyBorder="1" applyAlignment="1">
      <alignment horizontal="right"/>
    </xf>
    <xf numFmtId="165" fontId="36" fillId="0" borderId="0" xfId="0" applyNumberFormat="1" applyFont="1" applyFill="1" applyBorder="1"/>
    <xf numFmtId="0" fontId="36" fillId="0" borderId="0" xfId="0" applyFont="1" applyFill="1" applyBorder="1"/>
    <xf numFmtId="166" fontId="37" fillId="0" borderId="0" xfId="5" applyNumberFormat="1" applyFont="1" applyFill="1" applyBorder="1"/>
    <xf numFmtId="0" fontId="39" fillId="0" borderId="0" xfId="2" applyFont="1" applyFill="1" applyAlignment="1" applyProtection="1"/>
    <xf numFmtId="0" fontId="40" fillId="0" borderId="0" xfId="0" applyFont="1" applyFill="1"/>
    <xf numFmtId="0" fontId="39" fillId="0" borderId="0" xfId="2" applyFont="1" applyFill="1" applyAlignment="1" applyProtection="1">
      <alignment vertical="top" wrapText="1"/>
    </xf>
    <xf numFmtId="0" fontId="39" fillId="0" borderId="0" xfId="2" applyFont="1" applyFill="1" applyBorder="1" applyAlignment="1" applyProtection="1"/>
    <xf numFmtId="0" fontId="8" fillId="0" borderId="2" xfId="0" applyFont="1" applyFill="1" applyBorder="1"/>
    <xf numFmtId="0" fontId="35" fillId="0" borderId="3" xfId="0" applyFont="1" applyFill="1" applyBorder="1"/>
    <xf numFmtId="0" fontId="16" fillId="0" borderId="3" xfId="0" applyFont="1" applyFill="1" applyBorder="1" applyAlignment="1">
      <alignment horizontal="center"/>
    </xf>
    <xf numFmtId="0" fontId="8" fillId="0" borderId="4" xfId="0" applyFont="1" applyFill="1" applyBorder="1"/>
    <xf numFmtId="0" fontId="8" fillId="0" borderId="5" xfId="0" applyFont="1" applyFill="1" applyBorder="1"/>
    <xf numFmtId="0" fontId="17" fillId="0" borderId="6" xfId="0" applyFont="1" applyFill="1" applyBorder="1"/>
    <xf numFmtId="0" fontId="7" fillId="0" borderId="8" xfId="0" applyFont="1" applyFill="1" applyBorder="1"/>
    <xf numFmtId="166" fontId="35" fillId="0" borderId="6" xfId="0" applyNumberFormat="1" applyFont="1" applyFill="1" applyBorder="1"/>
    <xf numFmtId="165" fontId="35" fillId="0" borderId="7" xfId="0" applyNumberFormat="1" applyFont="1" applyFill="1" applyBorder="1" applyAlignment="1">
      <alignment horizontal="right"/>
    </xf>
    <xf numFmtId="168" fontId="19" fillId="0" borderId="8" xfId="0" applyNumberFormat="1" applyFont="1" applyFill="1" applyBorder="1"/>
    <xf numFmtId="168" fontId="19" fillId="0" borderId="9" xfId="0" applyNumberFormat="1" applyFont="1" applyFill="1" applyBorder="1"/>
    <xf numFmtId="170" fontId="17" fillId="0" borderId="8" xfId="0" applyNumberFormat="1" applyFont="1" applyFill="1" applyBorder="1"/>
    <xf numFmtId="0" fontId="7" fillId="0" borderId="3" xfId="0" applyFont="1" applyFill="1" applyBorder="1"/>
    <xf numFmtId="3" fontId="7" fillId="0" borderId="8" xfId="0" applyNumberFormat="1" applyFont="1" applyFill="1" applyBorder="1"/>
    <xf numFmtId="0" fontId="7" fillId="0" borderId="9" xfId="0" applyFont="1" applyFill="1" applyBorder="1"/>
    <xf numFmtId="3" fontId="16" fillId="0" borderId="8" xfId="0" applyNumberFormat="1" applyFont="1" applyFill="1" applyBorder="1"/>
    <xf numFmtId="0" fontId="16" fillId="0" borderId="8" xfId="0" applyFont="1" applyFill="1" applyBorder="1"/>
    <xf numFmtId="0" fontId="16" fillId="0" borderId="9" xfId="0" applyFont="1" applyFill="1" applyBorder="1"/>
    <xf numFmtId="0" fontId="19" fillId="0" borderId="3" xfId="0" applyFont="1" applyFill="1" applyBorder="1"/>
    <xf numFmtId="168" fontId="19" fillId="0" borderId="6" xfId="0" applyNumberFormat="1" applyFont="1" applyFill="1" applyBorder="1"/>
    <xf numFmtId="168" fontId="19" fillId="0" borderId="7" xfId="0" applyNumberFormat="1" applyFont="1" applyFill="1" applyBorder="1"/>
    <xf numFmtId="168" fontId="16" fillId="0" borderId="8" xfId="0" applyNumberFormat="1" applyFont="1" applyFill="1" applyBorder="1"/>
    <xf numFmtId="168" fontId="16" fillId="0" borderId="9" xfId="0" applyNumberFormat="1" applyFont="1" applyFill="1" applyBorder="1"/>
    <xf numFmtId="3" fontId="19" fillId="0" borderId="6" xfId="0" applyNumberFormat="1" applyFont="1" applyFill="1" applyBorder="1"/>
    <xf numFmtId="3" fontId="19" fillId="0" borderId="7" xfId="0" applyNumberFormat="1" applyFont="1" applyFill="1" applyBorder="1"/>
    <xf numFmtId="0" fontId="22" fillId="0" borderId="2" xfId="0" applyFont="1" applyFill="1" applyBorder="1" applyAlignment="1">
      <alignment horizontal="left"/>
    </xf>
    <xf numFmtId="0" fontId="12" fillId="0" borderId="3" xfId="0" applyFont="1" applyFill="1" applyBorder="1"/>
    <xf numFmtId="0" fontId="19" fillId="0" borderId="0" xfId="0" applyFont="1" applyFill="1" applyBorder="1" applyAlignment="1">
      <alignment horizontal="left" wrapText="1"/>
    </xf>
    <xf numFmtId="170" fontId="17" fillId="0" borderId="9" xfId="0" applyNumberFormat="1" applyFont="1" applyFill="1" applyBorder="1"/>
    <xf numFmtId="0" fontId="17" fillId="0" borderId="7" xfId="0" applyFont="1" applyFill="1" applyBorder="1"/>
    <xf numFmtId="0" fontId="17" fillId="0" borderId="3" xfId="0" applyFont="1" applyFill="1" applyBorder="1"/>
    <xf numFmtId="0" fontId="19" fillId="0" borderId="8" xfId="0" applyFont="1" applyFill="1" applyBorder="1"/>
    <xf numFmtId="0" fontId="19" fillId="0" borderId="9" xfId="0" applyFont="1" applyFill="1" applyBorder="1"/>
    <xf numFmtId="169" fontId="19" fillId="0" borderId="8" xfId="0" applyNumberFormat="1" applyFont="1" applyFill="1" applyBorder="1"/>
    <xf numFmtId="169" fontId="19" fillId="0" borderId="9" xfId="0" applyNumberFormat="1" applyFont="1" applyFill="1" applyBorder="1"/>
    <xf numFmtId="0" fontId="17" fillId="0" borderId="0" xfId="0" applyFont="1" applyFill="1" applyBorder="1" applyAlignment="1">
      <alignment vertical="top" wrapText="1"/>
    </xf>
    <xf numFmtId="165" fontId="19" fillId="0" borderId="6" xfId="0" applyNumberFormat="1" applyFont="1" applyFill="1" applyBorder="1"/>
    <xf numFmtId="165" fontId="19" fillId="0" borderId="7" xfId="0" applyNumberFormat="1" applyFont="1" applyFill="1" applyBorder="1"/>
    <xf numFmtId="0" fontId="7" fillId="0" borderId="2" xfId="0" applyFont="1" applyFill="1" applyBorder="1"/>
    <xf numFmtId="0" fontId="7" fillId="0" borderId="4" xfId="0" applyFont="1" applyFill="1" applyBorder="1"/>
    <xf numFmtId="0" fontId="7" fillId="0" borderId="5" xfId="0" applyFont="1" applyFill="1" applyBorder="1"/>
    <xf numFmtId="3" fontId="12" fillId="0" borderId="8" xfId="0" applyNumberFormat="1" applyFont="1" applyFill="1" applyBorder="1"/>
    <xf numFmtId="0" fontId="12" fillId="0" borderId="8" xfId="0" applyFont="1" applyFill="1" applyBorder="1"/>
    <xf numFmtId="0" fontId="12" fillId="0" borderId="9" xfId="0" applyFont="1" applyFill="1" applyBorder="1"/>
    <xf numFmtId="0" fontId="16" fillId="0" borderId="3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right" vertical="center"/>
    </xf>
    <xf numFmtId="0" fontId="22" fillId="0" borderId="3" xfId="5" applyFont="1" applyFill="1" applyBorder="1" applyAlignment="1">
      <alignment horizontal="left"/>
    </xf>
    <xf numFmtId="0" fontId="12" fillId="0" borderId="2" xfId="0" applyFont="1" applyFill="1" applyBorder="1"/>
    <xf numFmtId="0" fontId="12" fillId="0" borderId="4" xfId="0" applyFont="1" applyFill="1" applyBorder="1"/>
    <xf numFmtId="3" fontId="12" fillId="0" borderId="4" xfId="0" applyNumberFormat="1" applyFont="1" applyFill="1" applyBorder="1"/>
    <xf numFmtId="0" fontId="19" fillId="0" borderId="6" xfId="0" applyNumberFormat="1" applyFont="1" applyFill="1" applyBorder="1"/>
    <xf numFmtId="0" fontId="19" fillId="0" borderId="6" xfId="0" applyFont="1" applyFill="1" applyBorder="1"/>
    <xf numFmtId="0" fontId="12" fillId="0" borderId="5" xfId="0" applyNumberFormat="1" applyFont="1" applyFill="1" applyBorder="1"/>
    <xf numFmtId="3" fontId="17" fillId="0" borderId="8" xfId="0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NumberFormat="1" applyFont="1" applyFill="1" applyBorder="1" applyAlignment="1">
      <alignment horizontal="center" vertical="center" wrapText="1"/>
    </xf>
    <xf numFmtId="3" fontId="17" fillId="0" borderId="6" xfId="0" applyNumberFormat="1" applyFont="1" applyFill="1" applyBorder="1" applyAlignment="1">
      <alignment horizontal="right" vertical="center"/>
    </xf>
    <xf numFmtId="0" fontId="17" fillId="0" borderId="7" xfId="0" applyNumberFormat="1" applyFont="1" applyFill="1" applyBorder="1" applyAlignment="1">
      <alignment horizontal="right" vertical="center" wrapText="1"/>
    </xf>
    <xf numFmtId="0" fontId="16" fillId="0" borderId="8" xfId="0" applyFont="1" applyFill="1" applyBorder="1" applyAlignment="1"/>
    <xf numFmtId="0" fontId="16" fillId="0" borderId="9" xfId="0" applyFont="1" applyFill="1" applyBorder="1" applyAlignment="1"/>
    <xf numFmtId="168" fontId="19" fillId="0" borderId="0" xfId="0" applyNumberFormat="1" applyFont="1" applyFill="1" applyBorder="1"/>
    <xf numFmtId="168" fontId="16" fillId="0" borderId="0" xfId="0" applyNumberFormat="1" applyFont="1" applyFill="1" applyBorder="1"/>
    <xf numFmtId="166" fontId="35" fillId="0" borderId="7" xfId="0" applyNumberFormat="1" applyFont="1" applyFill="1" applyBorder="1"/>
    <xf numFmtId="169" fontId="19" fillId="0" borderId="0" xfId="0" applyNumberFormat="1" applyFont="1" applyFill="1" applyBorder="1"/>
    <xf numFmtId="0" fontId="13" fillId="0" borderId="0" xfId="3" applyFont="1" applyFill="1" applyBorder="1"/>
    <xf numFmtId="0" fontId="7" fillId="0" borderId="0" xfId="3" applyFont="1" applyFill="1" applyBorder="1"/>
    <xf numFmtId="3" fontId="7" fillId="0" borderId="0" xfId="3" applyNumberFormat="1" applyFont="1" applyFill="1" applyBorder="1"/>
    <xf numFmtId="0" fontId="15" fillId="0" borderId="0" xfId="3" applyFont="1" applyFill="1" applyBorder="1"/>
    <xf numFmtId="0" fontId="11" fillId="0" borderId="0" xfId="3" applyFont="1" applyFill="1" applyBorder="1" applyAlignment="1">
      <alignment vertical="top"/>
    </xf>
    <xf numFmtId="0" fontId="8" fillId="2" borderId="0" xfId="3" applyFont="1" applyFill="1" applyBorder="1"/>
    <xf numFmtId="0" fontId="7" fillId="2" borderId="0" xfId="3" applyFont="1" applyFill="1" applyBorder="1"/>
    <xf numFmtId="3" fontId="7" fillId="2" borderId="0" xfId="3" applyNumberFormat="1" applyFont="1" applyFill="1" applyBorder="1"/>
    <xf numFmtId="0" fontId="8" fillId="0" borderId="0" xfId="3" applyFont="1" applyFill="1" applyBorder="1"/>
    <xf numFmtId="3" fontId="8" fillId="0" borderId="0" xfId="3" applyNumberFormat="1" applyFont="1" applyFill="1" applyBorder="1"/>
    <xf numFmtId="0" fontId="8" fillId="0" borderId="2" xfId="3" applyFont="1" applyFill="1" applyBorder="1"/>
    <xf numFmtId="0" fontId="8" fillId="0" borderId="4" xfId="3" applyFont="1" applyFill="1" applyBorder="1"/>
    <xf numFmtId="3" fontId="8" fillId="0" borderId="4" xfId="3" applyNumberFormat="1" applyFont="1" applyFill="1" applyBorder="1"/>
    <xf numFmtId="0" fontId="8" fillId="0" borderId="5" xfId="3" applyFont="1" applyFill="1" applyBorder="1"/>
    <xf numFmtId="0" fontId="16" fillId="0" borderId="0" xfId="3" applyFont="1" applyFill="1" applyBorder="1" applyAlignment="1">
      <alignment horizontal="center"/>
    </xf>
    <xf numFmtId="170" fontId="17" fillId="0" borderId="8" xfId="3" applyNumberFormat="1" applyFont="1" applyFill="1" applyBorder="1"/>
    <xf numFmtId="0" fontId="17" fillId="0" borderId="0" xfId="3" applyFont="1" applyFill="1" applyBorder="1" applyAlignment="1">
      <alignment horizontal="right"/>
    </xf>
    <xf numFmtId="0" fontId="17" fillId="0" borderId="0" xfId="3" applyFont="1" applyFill="1" applyBorder="1"/>
    <xf numFmtId="0" fontId="16" fillId="0" borderId="3" xfId="3" applyFont="1" applyFill="1" applyBorder="1" applyAlignment="1">
      <alignment horizontal="center"/>
    </xf>
    <xf numFmtId="1" fontId="17" fillId="0" borderId="6" xfId="3" applyNumberFormat="1" applyFont="1" applyFill="1" applyBorder="1"/>
    <xf numFmtId="0" fontId="17" fillId="0" borderId="6" xfId="3" applyFont="1" applyFill="1" applyBorder="1"/>
    <xf numFmtId="3" fontId="7" fillId="0" borderId="8" xfId="3" applyNumberFormat="1" applyFont="1" applyFill="1" applyBorder="1"/>
    <xf numFmtId="0" fontId="7" fillId="0" borderId="8" xfId="3" applyFont="1" applyFill="1" applyBorder="1"/>
    <xf numFmtId="3" fontId="16" fillId="0" borderId="8" xfId="3" applyNumberFormat="1" applyFont="1" applyFill="1" applyBorder="1"/>
    <xf numFmtId="0" fontId="16" fillId="0" borderId="8" xfId="3" applyFont="1" applyFill="1" applyBorder="1"/>
    <xf numFmtId="0" fontId="16" fillId="0" borderId="9" xfId="3" applyFont="1" applyFill="1" applyBorder="1"/>
    <xf numFmtId="0" fontId="16" fillId="0" borderId="0" xfId="3" applyFont="1" applyFill="1" applyBorder="1"/>
    <xf numFmtId="0" fontId="19" fillId="0" borderId="0" xfId="3" applyFont="1" applyFill="1" applyBorder="1"/>
    <xf numFmtId="168" fontId="19" fillId="0" borderId="8" xfId="3" applyNumberFormat="1" applyFont="1" applyFill="1" applyBorder="1"/>
    <xf numFmtId="168" fontId="19" fillId="0" borderId="9" xfId="3" applyNumberFormat="1" applyFont="1" applyFill="1" applyBorder="1"/>
    <xf numFmtId="165" fontId="19" fillId="0" borderId="0" xfId="3" applyNumberFormat="1" applyFont="1" applyFill="1" applyBorder="1"/>
    <xf numFmtId="0" fontId="19" fillId="0" borderId="3" xfId="3" applyFont="1" applyFill="1" applyBorder="1"/>
    <xf numFmtId="168" fontId="19" fillId="0" borderId="6" xfId="3" applyNumberFormat="1" applyFont="1" applyFill="1" applyBorder="1"/>
    <xf numFmtId="168" fontId="16" fillId="0" borderId="8" xfId="3" applyNumberFormat="1" applyFont="1" applyFill="1" applyBorder="1"/>
    <xf numFmtId="3" fontId="19" fillId="0" borderId="6" xfId="3" applyNumberFormat="1" applyFont="1" applyFill="1" applyBorder="1"/>
    <xf numFmtId="3" fontId="19" fillId="0" borderId="7" xfId="3" applyNumberFormat="1" applyFont="1" applyFill="1" applyBorder="1"/>
    <xf numFmtId="0" fontId="19" fillId="0" borderId="0" xfId="3" applyFont="1" applyFill="1" applyBorder="1" applyAlignment="1">
      <alignment horizontal="center"/>
    </xf>
    <xf numFmtId="0" fontId="36" fillId="0" borderId="0" xfId="3" applyFont="1" applyFill="1" applyBorder="1" applyAlignment="1">
      <alignment horizontal="left"/>
    </xf>
    <xf numFmtId="0" fontId="37" fillId="0" borderId="0" xfId="3" applyFont="1" applyFill="1" applyBorder="1" applyAlignment="1">
      <alignment horizontal="center"/>
    </xf>
    <xf numFmtId="0" fontId="37" fillId="0" borderId="0" xfId="3" applyFont="1" applyFill="1" applyBorder="1"/>
    <xf numFmtId="0" fontId="36" fillId="0" borderId="0" xfId="3" applyFont="1" applyFill="1" applyBorder="1" applyAlignment="1">
      <alignment horizontal="right"/>
    </xf>
    <xf numFmtId="167" fontId="19" fillId="0" borderId="0" xfId="3" applyNumberFormat="1" applyFont="1" applyFill="1" applyBorder="1"/>
    <xf numFmtId="0" fontId="7" fillId="0" borderId="2" xfId="3" applyFont="1" applyFill="1" applyBorder="1"/>
    <xf numFmtId="3" fontId="19" fillId="0" borderId="0" xfId="3" applyNumberFormat="1" applyFont="1" applyFill="1" applyBorder="1"/>
    <xf numFmtId="3" fontId="37" fillId="0" borderId="0" xfId="3" applyNumberFormat="1" applyFont="1" applyFill="1" applyBorder="1"/>
    <xf numFmtId="3" fontId="36" fillId="0" borderId="0" xfId="3" applyNumberFormat="1" applyFont="1" applyFill="1" applyBorder="1"/>
    <xf numFmtId="0" fontId="6" fillId="0" borderId="0" xfId="3" applyFont="1" applyFill="1" applyBorder="1"/>
    <xf numFmtId="0" fontId="22" fillId="0" borderId="0" xfId="3" applyFont="1" applyFill="1" applyBorder="1" applyAlignment="1">
      <alignment horizontal="right"/>
    </xf>
    <xf numFmtId="0" fontId="22" fillId="0" borderId="0" xfId="3" applyFont="1" applyFill="1" applyBorder="1"/>
    <xf numFmtId="0" fontId="16" fillId="0" borderId="0" xfId="3" applyFont="1" applyFill="1" applyBorder="1" applyAlignment="1">
      <alignment horizontal="center" vertical="center"/>
    </xf>
    <xf numFmtId="170" fontId="17" fillId="0" borderId="8" xfId="3" applyNumberFormat="1" applyFont="1" applyFill="1" applyBorder="1" applyAlignment="1">
      <alignment vertical="center"/>
    </xf>
    <xf numFmtId="170" fontId="17" fillId="0" borderId="8" xfId="3" applyNumberFormat="1" applyFont="1" applyFill="1" applyBorder="1" applyAlignment="1">
      <alignment horizontal="right" vertical="center"/>
    </xf>
    <xf numFmtId="170" fontId="17" fillId="0" borderId="9" xfId="3" applyNumberFormat="1" applyFont="1" applyFill="1" applyBorder="1" applyAlignment="1">
      <alignment horizontal="right" vertical="center"/>
    </xf>
    <xf numFmtId="0" fontId="17" fillId="0" borderId="0" xfId="3" applyFont="1" applyFill="1" applyBorder="1" applyAlignment="1">
      <alignment horizontal="center" vertical="center" wrapText="1"/>
    </xf>
    <xf numFmtId="168" fontId="22" fillId="0" borderId="8" xfId="3" applyNumberFormat="1" applyFont="1" applyFill="1" applyBorder="1"/>
    <xf numFmtId="165" fontId="22" fillId="0" borderId="0" xfId="3" applyNumberFormat="1" applyFont="1" applyFill="1" applyBorder="1"/>
    <xf numFmtId="3" fontId="22" fillId="0" borderId="6" xfId="3" applyNumberFormat="1" applyFont="1" applyFill="1" applyBorder="1"/>
    <xf numFmtId="3" fontId="22" fillId="0" borderId="7" xfId="3" applyNumberFormat="1" applyFont="1" applyFill="1" applyBorder="1"/>
    <xf numFmtId="165" fontId="22" fillId="0" borderId="7" xfId="3" applyNumberFormat="1" applyFont="1" applyFill="1" applyBorder="1"/>
    <xf numFmtId="167" fontId="37" fillId="0" borderId="0" xfId="3" applyNumberFormat="1" applyFont="1" applyFill="1" applyBorder="1"/>
    <xf numFmtId="165" fontId="37" fillId="0" borderId="0" xfId="3" applyNumberFormat="1" applyFont="1" applyFill="1" applyBorder="1"/>
    <xf numFmtId="165" fontId="16" fillId="0" borderId="9" xfId="3" applyNumberFormat="1" applyFont="1" applyFill="1" applyBorder="1"/>
    <xf numFmtId="0" fontId="27" fillId="0" borderId="0" xfId="3" applyFont="1" applyFill="1" applyBorder="1"/>
    <xf numFmtId="168" fontId="22" fillId="0" borderId="9" xfId="3" applyNumberFormat="1" applyFont="1" applyFill="1" applyBorder="1"/>
    <xf numFmtId="0" fontId="17" fillId="0" borderId="0" xfId="3" applyFont="1" applyFill="1" applyBorder="1" applyAlignment="1">
      <alignment horizontal="center"/>
    </xf>
    <xf numFmtId="3" fontId="38" fillId="0" borderId="0" xfId="3" applyNumberFormat="1" applyFont="1" applyFill="1" applyBorder="1"/>
    <xf numFmtId="0" fontId="38" fillId="0" borderId="0" xfId="3" applyFont="1" applyFill="1" applyBorder="1"/>
    <xf numFmtId="0" fontId="26" fillId="0" borderId="0" xfId="3" applyFont="1" applyFill="1" applyBorder="1"/>
    <xf numFmtId="3" fontId="26" fillId="0" borderId="0" xfId="3" applyNumberFormat="1" applyFont="1" applyFill="1" applyBorder="1"/>
    <xf numFmtId="0" fontId="11" fillId="0" borderId="0" xfId="3" applyFont="1" applyFill="1" applyAlignment="1"/>
    <xf numFmtId="0" fontId="7" fillId="0" borderId="0" xfId="3" applyFont="1" applyFill="1" applyAlignment="1"/>
    <xf numFmtId="0" fontId="24" fillId="0" borderId="0" xfId="3" applyFont="1" applyFill="1" applyBorder="1"/>
    <xf numFmtId="0" fontId="37" fillId="0" borderId="0" xfId="3" applyFont="1" applyFill="1"/>
    <xf numFmtId="0" fontId="36" fillId="0" borderId="0" xfId="3" applyFont="1" applyFill="1" applyAlignment="1">
      <alignment horizontal="left"/>
    </xf>
    <xf numFmtId="0" fontId="24" fillId="0" borderId="0" xfId="3" applyFont="1" applyFill="1"/>
    <xf numFmtId="0" fontId="18" fillId="0" borderId="0" xfId="3" applyFont="1" applyFill="1" applyBorder="1"/>
    <xf numFmtId="0" fontId="25" fillId="0" borderId="0" xfId="3" applyFont="1" applyFill="1" applyBorder="1"/>
    <xf numFmtId="0" fontId="18" fillId="0" borderId="0" xfId="3" applyFont="1" applyFill="1"/>
    <xf numFmtId="0" fontId="42" fillId="0" borderId="0" xfId="2" applyFont="1" applyFill="1" applyBorder="1" applyAlignment="1" applyProtection="1">
      <alignment horizontal="right"/>
    </xf>
    <xf numFmtId="0" fontId="8" fillId="0" borderId="10" xfId="0" applyFont="1" applyFill="1" applyBorder="1"/>
    <xf numFmtId="166" fontId="35" fillId="0" borderId="12" xfId="0" applyNumberFormat="1" applyFont="1" applyFill="1" applyBorder="1"/>
    <xf numFmtId="0" fontId="17" fillId="0" borderId="7" xfId="0" applyFont="1" applyFill="1" applyBorder="1" applyAlignment="1">
      <alignment horizontal="right" vertical="center"/>
    </xf>
    <xf numFmtId="1" fontId="17" fillId="0" borderId="6" xfId="0" applyNumberFormat="1" applyFont="1" applyFill="1" applyBorder="1" applyAlignment="1">
      <alignment vertical="center"/>
    </xf>
    <xf numFmtId="0" fontId="17" fillId="0" borderId="6" xfId="0" applyFont="1" applyFill="1" applyBorder="1" applyAlignment="1">
      <alignment vertical="center"/>
    </xf>
    <xf numFmtId="3" fontId="7" fillId="0" borderId="4" xfId="0" applyNumberFormat="1" applyFont="1" applyFill="1" applyBorder="1"/>
    <xf numFmtId="0" fontId="24" fillId="0" borderId="0" xfId="0" applyFont="1" applyFill="1"/>
    <xf numFmtId="0" fontId="22" fillId="0" borderId="0" xfId="0" applyFont="1" applyFill="1" applyBorder="1"/>
    <xf numFmtId="0" fontId="25" fillId="0" borderId="0" xfId="0" applyFont="1" applyFill="1" applyBorder="1"/>
    <xf numFmtId="3" fontId="19" fillId="0" borderId="13" xfId="3" applyNumberFormat="1" applyFont="1" applyFill="1" applyBorder="1"/>
    <xf numFmtId="168" fontId="19" fillId="0" borderId="3" xfId="0" applyNumberFormat="1" applyFont="1" applyFill="1" applyBorder="1"/>
    <xf numFmtId="3" fontId="19" fillId="0" borderId="3" xfId="0" applyNumberFormat="1" applyFont="1" applyFill="1" applyBorder="1"/>
    <xf numFmtId="165" fontId="35" fillId="0" borderId="9" xfId="6" applyNumberFormat="1" applyFont="1" applyFill="1" applyBorder="1" applyAlignment="1">
      <alignment horizontal="right"/>
    </xf>
    <xf numFmtId="0" fontId="7" fillId="0" borderId="14" xfId="0" applyFont="1" applyFill="1" applyBorder="1"/>
    <xf numFmtId="170" fontId="17" fillId="0" borderId="15" xfId="0" applyNumberFormat="1" applyFont="1" applyFill="1" applyBorder="1"/>
    <xf numFmtId="0" fontId="17" fillId="0" borderId="16" xfId="0" applyFont="1" applyFill="1" applyBorder="1"/>
    <xf numFmtId="0" fontId="7" fillId="0" borderId="15" xfId="0" applyFont="1" applyFill="1" applyBorder="1"/>
    <xf numFmtId="0" fontId="16" fillId="0" borderId="15" xfId="0" applyFont="1" applyFill="1" applyBorder="1"/>
    <xf numFmtId="168" fontId="19" fillId="0" borderId="15" xfId="0" applyNumberFormat="1" applyFont="1" applyFill="1" applyBorder="1"/>
    <xf numFmtId="172" fontId="19" fillId="0" borderId="0" xfId="7" applyNumberFormat="1" applyFont="1" applyFill="1" applyBorder="1"/>
    <xf numFmtId="172" fontId="19" fillId="0" borderId="9" xfId="7" applyNumberFormat="1" applyFont="1" applyFill="1" applyBorder="1"/>
    <xf numFmtId="168" fontId="19" fillId="0" borderId="16" xfId="0" applyNumberFormat="1" applyFont="1" applyFill="1" applyBorder="1"/>
    <xf numFmtId="168" fontId="16" fillId="0" borderId="15" xfId="0" applyNumberFormat="1" applyFont="1" applyFill="1" applyBorder="1"/>
    <xf numFmtId="168" fontId="19" fillId="0" borderId="9" xfId="0" applyNumberFormat="1" applyFont="1" applyFill="1" applyBorder="1" applyAlignment="1">
      <alignment horizontal="right"/>
    </xf>
    <xf numFmtId="3" fontId="19" fillId="0" borderId="16" xfId="0" applyNumberFormat="1" applyFont="1" applyFill="1" applyBorder="1"/>
    <xf numFmtId="0" fontId="19" fillId="0" borderId="15" xfId="0" applyFont="1" applyFill="1" applyBorder="1"/>
    <xf numFmtId="169" fontId="19" fillId="0" borderId="15" xfId="0" applyNumberFormat="1" applyFont="1" applyFill="1" applyBorder="1"/>
    <xf numFmtId="171" fontId="19" fillId="0" borderId="9" xfId="0" applyNumberFormat="1" applyFont="1" applyFill="1" applyBorder="1" applyAlignment="1">
      <alignment horizontal="right"/>
    </xf>
    <xf numFmtId="171" fontId="19" fillId="0" borderId="15" xfId="0" applyNumberFormat="1" applyFont="1" applyFill="1" applyBorder="1"/>
    <xf numFmtId="165" fontId="19" fillId="0" borderId="16" xfId="0" applyNumberFormat="1" applyFont="1" applyFill="1" applyBorder="1"/>
    <xf numFmtId="3" fontId="22" fillId="0" borderId="6" xfId="0" applyNumberFormat="1" applyFont="1" applyFill="1" applyBorder="1"/>
    <xf numFmtId="0" fontId="38" fillId="0" borderId="0" xfId="0" applyFont="1" applyFill="1" applyBorder="1"/>
    <xf numFmtId="0" fontId="45" fillId="0" borderId="0" xfId="0" applyFont="1" applyAlignment="1">
      <alignment vertical="center"/>
    </xf>
    <xf numFmtId="1" fontId="17" fillId="0" borderId="6" xfId="0" applyNumberFormat="1" applyFont="1" applyFill="1" applyBorder="1"/>
    <xf numFmtId="167" fontId="19" fillId="0" borderId="9" xfId="0" applyNumberFormat="1" applyFont="1" applyFill="1" applyBorder="1"/>
    <xf numFmtId="0" fontId="19" fillId="0" borderId="0" xfId="3" applyFont="1" applyFill="1" applyBorder="1" applyAlignment="1">
      <alignment horizontal="right"/>
    </xf>
    <xf numFmtId="172" fontId="19" fillId="0" borderId="11" xfId="7" applyNumberFormat="1" applyFont="1" applyFill="1" applyBorder="1"/>
    <xf numFmtId="0" fontId="0" fillId="0" borderId="0" xfId="0" applyAlignment="1">
      <alignment horizontal="left" vertical="center" wrapText="1"/>
    </xf>
    <xf numFmtId="0" fontId="32" fillId="0" borderId="0" xfId="0" applyFont="1" applyAlignment="1">
      <alignment horizontal="center"/>
    </xf>
    <xf numFmtId="0" fontId="30" fillId="0" borderId="0" xfId="0" applyFont="1"/>
    <xf numFmtId="0" fontId="32" fillId="0" borderId="0" xfId="0" applyFont="1" applyAlignment="1">
      <alignment horizontal="center" vertical="top"/>
    </xf>
    <xf numFmtId="170" fontId="17" fillId="0" borderId="8" xfId="0" applyNumberFormat="1" applyFont="1" applyBorder="1"/>
    <xf numFmtId="170" fontId="17" fillId="0" borderId="9" xfId="0" applyNumberFormat="1" applyFont="1" applyBorder="1" applyAlignment="1">
      <alignment horizontal="right"/>
    </xf>
    <xf numFmtId="170" fontId="17" fillId="0" borderId="9" xfId="0" applyNumberFormat="1" applyFont="1" applyBorder="1"/>
    <xf numFmtId="0" fontId="17" fillId="0" borderId="6" xfId="0" applyFont="1" applyBorder="1"/>
    <xf numFmtId="0" fontId="17" fillId="0" borderId="7" xfId="0" applyFont="1" applyBorder="1" applyAlignment="1">
      <alignment horizontal="right"/>
    </xf>
    <xf numFmtId="0" fontId="17" fillId="0" borderId="7" xfId="0" applyFont="1" applyBorder="1"/>
    <xf numFmtId="0" fontId="7" fillId="0" borderId="8" xfId="0" applyFont="1" applyBorder="1"/>
    <xf numFmtId="0" fontId="8" fillId="0" borderId="9" xfId="0" applyFont="1" applyBorder="1" applyAlignment="1">
      <alignment horizontal="center"/>
    </xf>
    <xf numFmtId="0" fontId="7" fillId="0" borderId="9" xfId="0" applyFont="1" applyBorder="1"/>
    <xf numFmtId="168" fontId="19" fillId="0" borderId="8" xfId="0" applyNumberFormat="1" applyFont="1" applyBorder="1"/>
    <xf numFmtId="168" fontId="19" fillId="0" borderId="9" xfId="0" applyNumberFormat="1" applyFont="1" applyBorder="1"/>
    <xf numFmtId="169" fontId="35" fillId="0" borderId="8" xfId="0" applyNumberFormat="1" applyFont="1" applyBorder="1"/>
    <xf numFmtId="169" fontId="35" fillId="0" borderId="9" xfId="0" applyNumberFormat="1" applyFont="1" applyBorder="1" applyAlignment="1">
      <alignment horizontal="right"/>
    </xf>
    <xf numFmtId="169" fontId="35" fillId="0" borderId="9" xfId="0" applyNumberFormat="1" applyFont="1" applyBorder="1"/>
    <xf numFmtId="166" fontId="35" fillId="0" borderId="6" xfId="0" applyNumberFormat="1" applyFont="1" applyBorder="1"/>
    <xf numFmtId="165" fontId="35" fillId="0" borderId="7" xfId="0" applyNumberFormat="1" applyFont="1" applyBorder="1" applyAlignment="1">
      <alignment horizontal="right"/>
    </xf>
    <xf numFmtId="166" fontId="35" fillId="0" borderId="7" xfId="0" applyNumberFormat="1" applyFont="1" applyBorder="1"/>
    <xf numFmtId="3" fontId="19" fillId="0" borderId="8" xfId="0" applyNumberFormat="1" applyFont="1" applyBorder="1"/>
    <xf numFmtId="0" fontId="19" fillId="0" borderId="9" xfId="0" applyFont="1" applyBorder="1" applyAlignment="1">
      <alignment horizontal="right"/>
    </xf>
    <xf numFmtId="3" fontId="19" fillId="0" borderId="9" xfId="0" applyNumberFormat="1" applyFont="1" applyBorder="1"/>
    <xf numFmtId="0" fontId="8" fillId="0" borderId="4" xfId="0" applyFont="1" applyBorder="1"/>
    <xf numFmtId="0" fontId="8" fillId="0" borderId="5" xfId="0" applyFont="1" applyBorder="1"/>
    <xf numFmtId="168" fontId="19" fillId="0" borderId="4" xfId="0" applyNumberFormat="1" applyFont="1" applyBorder="1"/>
    <xf numFmtId="168" fontId="19" fillId="0" borderId="5" xfId="0" applyNumberFormat="1" applyFont="1" applyBorder="1"/>
    <xf numFmtId="1" fontId="17" fillId="0" borderId="8" xfId="0" applyNumberFormat="1" applyFont="1" applyBorder="1" applyAlignment="1">
      <alignment horizontal="right"/>
    </xf>
    <xf numFmtId="1" fontId="17" fillId="0" borderId="9" xfId="0" applyNumberFormat="1" applyFont="1" applyBorder="1" applyAlignment="1">
      <alignment horizontal="right"/>
    </xf>
    <xf numFmtId="168" fontId="7" fillId="0" borderId="6" xfId="0" applyNumberFormat="1" applyFont="1" applyBorder="1"/>
    <xf numFmtId="168" fontId="7" fillId="0" borderId="7" xfId="0" applyNumberFormat="1" applyFont="1" applyBorder="1"/>
    <xf numFmtId="168" fontId="7" fillId="0" borderId="8" xfId="0" applyNumberFormat="1" applyFont="1" applyBorder="1"/>
    <xf numFmtId="168" fontId="7" fillId="0" borderId="9" xfId="0" applyNumberFormat="1" applyFont="1" applyBorder="1"/>
    <xf numFmtId="168" fontId="16" fillId="0" borderId="8" xfId="0" applyNumberFormat="1" applyFont="1" applyBorder="1"/>
    <xf numFmtId="168" fontId="16" fillId="0" borderId="9" xfId="0" applyNumberFormat="1" applyFont="1" applyBorder="1"/>
    <xf numFmtId="168" fontId="19" fillId="0" borderId="6" xfId="0" applyNumberFormat="1" applyFont="1" applyBorder="1"/>
    <xf numFmtId="168" fontId="19" fillId="0" borderId="7" xfId="0" applyNumberFormat="1" applyFont="1" applyBorder="1"/>
    <xf numFmtId="167" fontId="19" fillId="0" borderId="0" xfId="0" applyNumberFormat="1" applyFont="1"/>
    <xf numFmtId="173" fontId="19" fillId="0" borderId="0" xfId="0" applyNumberFormat="1" applyFont="1"/>
    <xf numFmtId="0" fontId="19" fillId="0" borderId="0" xfId="0" applyFont="1"/>
    <xf numFmtId="3" fontId="37" fillId="0" borderId="0" xfId="0" applyNumberFormat="1" applyFont="1"/>
    <xf numFmtId="0" fontId="37" fillId="0" borderId="0" xfId="0" applyFont="1"/>
    <xf numFmtId="3" fontId="7" fillId="2" borderId="0" xfId="0" applyNumberFormat="1" applyFont="1" applyFill="1"/>
    <xf numFmtId="0" fontId="7" fillId="0" borderId="0" xfId="0" applyFont="1"/>
    <xf numFmtId="3" fontId="8" fillId="0" borderId="0" xfId="0" applyNumberFormat="1" applyFont="1"/>
    <xf numFmtId="0" fontId="8" fillId="0" borderId="0" xfId="0" applyFont="1"/>
    <xf numFmtId="3" fontId="8" fillId="0" borderId="4" xfId="0" applyNumberFormat="1" applyFont="1" applyBorder="1"/>
    <xf numFmtId="170" fontId="17" fillId="0" borderId="8" xfId="0" applyNumberFormat="1" applyFont="1" applyBorder="1" applyAlignment="1">
      <alignment horizontal="right"/>
    </xf>
    <xf numFmtId="170" fontId="17" fillId="0" borderId="0" xfId="0" applyNumberFormat="1" applyFont="1" applyAlignment="1">
      <alignment horizontal="right"/>
    </xf>
    <xf numFmtId="0" fontId="17" fillId="0" borderId="0" xfId="0" applyFont="1"/>
    <xf numFmtId="3" fontId="7" fillId="0" borderId="6" xfId="0" applyNumberFormat="1" applyFont="1" applyBorder="1"/>
    <xf numFmtId="0" fontId="7" fillId="0" borderId="6" xfId="0" applyFont="1" applyBorder="1"/>
    <xf numFmtId="0" fontId="7" fillId="0" borderId="7" xfId="0" applyFont="1" applyBorder="1"/>
    <xf numFmtId="3" fontId="7" fillId="0" borderId="8" xfId="0" applyNumberFormat="1" applyFont="1" applyBorder="1"/>
    <xf numFmtId="3" fontId="16" fillId="0" borderId="8" xfId="0" applyNumberFormat="1" applyFont="1" applyBorder="1"/>
    <xf numFmtId="0" fontId="16" fillId="0" borderId="9" xfId="0" applyFont="1" applyBorder="1"/>
    <xf numFmtId="0" fontId="16" fillId="0" borderId="0" xfId="0" applyFont="1"/>
    <xf numFmtId="168" fontId="19" fillId="0" borderId="0" xfId="0" applyNumberFormat="1" applyFont="1"/>
    <xf numFmtId="168" fontId="16" fillId="0" borderId="0" xfId="0" applyNumberFormat="1" applyFont="1"/>
    <xf numFmtId="3" fontId="19" fillId="0" borderId="6" xfId="0" applyNumberFormat="1" applyFont="1" applyBorder="1"/>
    <xf numFmtId="3" fontId="19" fillId="0" borderId="7" xfId="0" applyNumberFormat="1" applyFont="1" applyBorder="1"/>
    <xf numFmtId="3" fontId="19" fillId="0" borderId="0" xfId="0" applyNumberFormat="1" applyFont="1"/>
    <xf numFmtId="0" fontId="19" fillId="0" borderId="8" xfId="0" applyFont="1" applyBorder="1"/>
    <xf numFmtId="0" fontId="19" fillId="0" borderId="9" xfId="0" applyFont="1" applyBorder="1"/>
    <xf numFmtId="169" fontId="19" fillId="0" borderId="8" xfId="0" applyNumberFormat="1" applyFont="1" applyBorder="1"/>
    <xf numFmtId="169" fontId="19" fillId="0" borderId="9" xfId="0" applyNumberFormat="1" applyFont="1" applyBorder="1"/>
    <xf numFmtId="169" fontId="19" fillId="0" borderId="6" xfId="0" applyNumberFormat="1" applyFont="1" applyBorder="1"/>
    <xf numFmtId="169" fontId="19" fillId="0" borderId="7" xfId="0" applyNumberFormat="1" applyFont="1" applyBorder="1"/>
    <xf numFmtId="169" fontId="19" fillId="0" borderId="9" xfId="0" applyNumberFormat="1" applyFont="1" applyBorder="1" applyAlignment="1">
      <alignment horizontal="right"/>
    </xf>
    <xf numFmtId="165" fontId="19" fillId="0" borderId="6" xfId="0" applyNumberFormat="1" applyFont="1" applyBorder="1"/>
    <xf numFmtId="165" fontId="19" fillId="0" borderId="7" xfId="0" applyNumberFormat="1" applyFont="1" applyBorder="1"/>
    <xf numFmtId="165" fontId="19" fillId="0" borderId="0" xfId="0" applyNumberFormat="1" applyFont="1"/>
    <xf numFmtId="169" fontId="19" fillId="0" borderId="0" xfId="0" applyNumberFormat="1" applyFont="1"/>
    <xf numFmtId="0" fontId="36" fillId="0" borderId="0" xfId="0" applyFont="1" applyAlignment="1">
      <alignment horizontal="right"/>
    </xf>
    <xf numFmtId="0" fontId="16" fillId="0" borderId="8" xfId="0" applyFont="1" applyBorder="1"/>
    <xf numFmtId="0" fontId="19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" fontId="17" fillId="0" borderId="6" xfId="0" applyNumberFormat="1" applyFont="1" applyBorder="1"/>
    <xf numFmtId="0" fontId="7" fillId="0" borderId="5" xfId="0" applyFont="1" applyBorder="1"/>
    <xf numFmtId="0" fontId="7" fillId="0" borderId="5" xfId="3" applyFont="1" applyBorder="1"/>
    <xf numFmtId="170" fontId="17" fillId="0" borderId="9" xfId="3" applyNumberFormat="1" applyFont="1" applyBorder="1"/>
    <xf numFmtId="0" fontId="17" fillId="0" borderId="7" xfId="3" applyFont="1" applyBorder="1"/>
    <xf numFmtId="0" fontId="7" fillId="0" borderId="9" xfId="3" applyFont="1" applyBorder="1"/>
    <xf numFmtId="167" fontId="19" fillId="0" borderId="9" xfId="0" applyNumberFormat="1" applyFont="1" applyBorder="1"/>
    <xf numFmtId="167" fontId="19" fillId="0" borderId="9" xfId="3" applyNumberFormat="1" applyFont="1" applyBorder="1"/>
    <xf numFmtId="168" fontId="19" fillId="0" borderId="9" xfId="3" applyNumberFormat="1" applyFont="1" applyBorder="1"/>
    <xf numFmtId="168" fontId="19" fillId="0" borderId="7" xfId="3" applyNumberFormat="1" applyFont="1" applyBorder="1"/>
    <xf numFmtId="168" fontId="19" fillId="0" borderId="5" xfId="3" applyNumberFormat="1" applyFont="1" applyBorder="1"/>
    <xf numFmtId="3" fontId="19" fillId="0" borderId="7" xfId="3" applyNumberFormat="1" applyFont="1" applyBorder="1"/>
    <xf numFmtId="0" fontId="8" fillId="0" borderId="5" xfId="3" applyFont="1" applyBorder="1"/>
    <xf numFmtId="0" fontId="17" fillId="0" borderId="6" xfId="0" applyFont="1" applyBorder="1" applyAlignment="1">
      <alignment horizontal="right"/>
    </xf>
    <xf numFmtId="0" fontId="16" fillId="0" borderId="9" xfId="3" applyFont="1" applyBorder="1"/>
    <xf numFmtId="168" fontId="16" fillId="0" borderId="9" xfId="3" applyNumberFormat="1" applyFont="1" applyBorder="1"/>
    <xf numFmtId="0" fontId="22" fillId="0" borderId="0" xfId="0" applyFont="1" applyAlignment="1">
      <alignment horizontal="right"/>
    </xf>
    <xf numFmtId="170" fontId="17" fillId="0" borderId="9" xfId="3" applyNumberFormat="1" applyFont="1" applyBorder="1" applyAlignment="1">
      <alignment horizontal="right"/>
    </xf>
    <xf numFmtId="170" fontId="17" fillId="0" borderId="8" xfId="0" applyNumberFormat="1" applyFont="1" applyBorder="1" applyAlignment="1">
      <alignment horizontal="center" vertical="center"/>
    </xf>
    <xf numFmtId="170" fontId="17" fillId="0" borderId="9" xfId="0" applyNumberFormat="1" applyFont="1" applyBorder="1" applyAlignment="1">
      <alignment horizontal="center" vertical="center"/>
    </xf>
    <xf numFmtId="1" fontId="17" fillId="0" borderId="6" xfId="0" applyNumberFormat="1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7" fillId="0" borderId="6" xfId="0" applyFont="1" applyBorder="1" applyAlignment="1">
      <alignment horizontal="right" vertical="center"/>
    </xf>
    <xf numFmtId="0" fontId="17" fillId="0" borderId="7" xfId="0" applyFont="1" applyBorder="1" applyAlignment="1">
      <alignment horizontal="right" vertical="center"/>
    </xf>
    <xf numFmtId="168" fontId="19" fillId="0" borderId="8" xfId="0" applyNumberFormat="1" applyFont="1" applyBorder="1" applyAlignment="1">
      <alignment horizontal="right"/>
    </xf>
    <xf numFmtId="168" fontId="22" fillId="0" borderId="8" xfId="0" applyNumberFormat="1" applyFont="1" applyBorder="1"/>
    <xf numFmtId="168" fontId="22" fillId="0" borderId="9" xfId="0" applyNumberFormat="1" applyFont="1" applyBorder="1"/>
    <xf numFmtId="3" fontId="22" fillId="0" borderId="6" xfId="0" applyNumberFormat="1" applyFont="1" applyBorder="1"/>
    <xf numFmtId="3" fontId="22" fillId="0" borderId="7" xfId="0" applyNumberFormat="1" applyFont="1" applyBorder="1"/>
    <xf numFmtId="170" fontId="17" fillId="0" borderId="9" xfId="0" applyNumberFormat="1" applyFont="1" applyBorder="1" applyAlignment="1">
      <alignment horizontal="center" vertical="center" wrapText="1" shrinkToFit="1"/>
    </xf>
    <xf numFmtId="171" fontId="19" fillId="0" borderId="9" xfId="3" applyNumberFormat="1" applyFont="1" applyBorder="1"/>
    <xf numFmtId="168" fontId="22" fillId="0" borderId="9" xfId="3" applyNumberFormat="1" applyFont="1" applyBorder="1"/>
    <xf numFmtId="171" fontId="22" fillId="0" borderId="9" xfId="3" applyNumberFormat="1" applyFont="1" applyBorder="1"/>
    <xf numFmtId="3" fontId="8" fillId="0" borderId="3" xfId="0" applyNumberFormat="1" applyFont="1" applyBorder="1"/>
    <xf numFmtId="0" fontId="8" fillId="0" borderId="3" xfId="0" applyFont="1" applyBorder="1"/>
    <xf numFmtId="168" fontId="19" fillId="0" borderId="8" xfId="3" applyNumberFormat="1" applyFont="1" applyBorder="1"/>
    <xf numFmtId="3" fontId="19" fillId="0" borderId="9" xfId="3" applyNumberFormat="1" applyFont="1" applyBorder="1"/>
    <xf numFmtId="3" fontId="22" fillId="0" borderId="7" xfId="3" applyNumberFormat="1" applyFont="1" applyBorder="1"/>
    <xf numFmtId="0" fontId="17" fillId="0" borderId="0" xfId="0" applyFont="1" applyAlignment="1">
      <alignment vertical="center"/>
    </xf>
    <xf numFmtId="0" fontId="22" fillId="0" borderId="0" xfId="0" applyFont="1"/>
    <xf numFmtId="0" fontId="19" fillId="0" borderId="0" xfId="3" applyFont="1"/>
    <xf numFmtId="3" fontId="22" fillId="0" borderId="18" xfId="0" applyNumberFormat="1" applyFont="1" applyBorder="1"/>
    <xf numFmtId="0" fontId="22" fillId="0" borderId="18" xfId="5" applyFont="1" applyBorder="1" applyAlignment="1">
      <alignment horizontal="left"/>
    </xf>
    <xf numFmtId="0" fontId="22" fillId="0" borderId="17" xfId="3" applyFont="1" applyFill="1" applyBorder="1"/>
    <xf numFmtId="168" fontId="22" fillId="0" borderId="20" xfId="3" applyNumberFormat="1" applyFont="1" applyBorder="1"/>
    <xf numFmtId="0" fontId="22" fillId="0" borderId="19" xfId="3" applyFont="1" applyFill="1" applyBorder="1"/>
    <xf numFmtId="3" fontId="22" fillId="0" borderId="21" xfId="0" applyNumberFormat="1" applyFont="1" applyFill="1" applyBorder="1"/>
    <xf numFmtId="0" fontId="19" fillId="0" borderId="22" xfId="3" applyFont="1" applyFill="1" applyBorder="1"/>
    <xf numFmtId="0" fontId="16" fillId="0" borderId="23" xfId="3" applyFont="1" applyFill="1" applyBorder="1"/>
    <xf numFmtId="0" fontId="16" fillId="0" borderId="24" xfId="3" applyFont="1" applyFill="1" applyBorder="1"/>
    <xf numFmtId="167" fontId="37" fillId="0" borderId="17" xfId="3" applyNumberFormat="1" applyFont="1" applyFill="1" applyBorder="1"/>
    <xf numFmtId="0" fontId="19" fillId="0" borderId="27" xfId="3" applyFont="1" applyFill="1" applyBorder="1"/>
    <xf numFmtId="0" fontId="19" fillId="0" borderId="0" xfId="0" applyFont="1" applyBorder="1"/>
    <xf numFmtId="0" fontId="8" fillId="0" borderId="0" xfId="0" applyFont="1" applyBorder="1"/>
    <xf numFmtId="0" fontId="17" fillId="0" borderId="0" xfId="0" applyFont="1" applyBorder="1" applyAlignment="1">
      <alignment vertical="center"/>
    </xf>
    <xf numFmtId="0" fontId="7" fillId="0" borderId="0" xfId="0" applyFont="1" applyBorder="1"/>
    <xf numFmtId="0" fontId="19" fillId="0" borderId="0" xfId="3" applyFont="1" applyBorder="1"/>
    <xf numFmtId="0" fontId="22" fillId="0" borderId="0" xfId="0" applyFont="1" applyBorder="1"/>
    <xf numFmtId="0" fontId="16" fillId="0" borderId="28" xfId="3" applyFont="1" applyFill="1" applyBorder="1"/>
    <xf numFmtId="3" fontId="22" fillId="0" borderId="21" xfId="3" applyNumberFormat="1" applyFont="1" applyFill="1" applyBorder="1"/>
    <xf numFmtId="0" fontId="7" fillId="0" borderId="29" xfId="3" applyFont="1" applyFill="1" applyBorder="1"/>
    <xf numFmtId="3" fontId="19" fillId="0" borderId="29" xfId="3" applyNumberFormat="1" applyFont="1" applyFill="1" applyBorder="1"/>
    <xf numFmtId="3" fontId="19" fillId="0" borderId="12" xfId="3" applyNumberFormat="1" applyFont="1" applyFill="1" applyBorder="1"/>
    <xf numFmtId="0" fontId="7" fillId="0" borderId="4" xfId="0" applyFont="1" applyBorder="1"/>
    <xf numFmtId="0" fontId="17" fillId="0" borderId="9" xfId="0" applyFont="1" applyBorder="1"/>
    <xf numFmtId="0" fontId="17" fillId="0" borderId="8" xfId="0" applyFont="1" applyBorder="1"/>
    <xf numFmtId="3" fontId="7" fillId="0" borderId="4" xfId="0" applyNumberFormat="1" applyFont="1" applyBorder="1"/>
    <xf numFmtId="3" fontId="22" fillId="0" borderId="6" xfId="3" applyNumberFormat="1" applyFont="1" applyBorder="1"/>
    <xf numFmtId="3" fontId="19" fillId="0" borderId="19" xfId="3" applyNumberFormat="1" applyFont="1" applyBorder="1"/>
    <xf numFmtId="168" fontId="22" fillId="0" borderId="0" xfId="3" applyNumberFormat="1" applyFont="1" applyBorder="1"/>
    <xf numFmtId="3" fontId="19" fillId="0" borderId="30" xfId="3" applyNumberFormat="1" applyFont="1" applyBorder="1"/>
    <xf numFmtId="3" fontId="19" fillId="0" borderId="25" xfId="3" applyNumberFormat="1" applyFont="1" applyBorder="1"/>
    <xf numFmtId="0" fontId="7" fillId="0" borderId="8" xfId="0" applyFont="1" applyBorder="1" applyAlignment="1">
      <alignment horizontal="right"/>
    </xf>
    <xf numFmtId="0" fontId="17" fillId="0" borderId="8" xfId="0" applyFont="1" applyBorder="1" applyAlignment="1">
      <alignment horizontal="right"/>
    </xf>
    <xf numFmtId="171" fontId="19" fillId="0" borderId="8" xfId="5" applyNumberFormat="1" applyFont="1" applyBorder="1"/>
    <xf numFmtId="171" fontId="19" fillId="0" borderId="9" xfId="5" applyNumberFormat="1" applyFont="1" applyBorder="1"/>
    <xf numFmtId="171" fontId="19" fillId="0" borderId="9" xfId="0" applyNumberFormat="1" applyFont="1" applyBorder="1"/>
    <xf numFmtId="171" fontId="22" fillId="0" borderId="8" xfId="5" applyNumberFormat="1" applyFont="1" applyBorder="1" applyAlignment="1">
      <alignment horizontal="right"/>
    </xf>
    <xf numFmtId="171" fontId="22" fillId="0" borderId="9" xfId="5" applyNumberFormat="1" applyFont="1" applyBorder="1" applyAlignment="1">
      <alignment horizontal="right"/>
    </xf>
    <xf numFmtId="166" fontId="22" fillId="0" borderId="6" xfId="5" applyNumberFormat="1" applyFont="1" applyBorder="1" applyAlignment="1">
      <alignment horizontal="right"/>
    </xf>
    <xf numFmtId="166" fontId="22" fillId="0" borderId="7" xfId="5" applyNumberFormat="1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165" fontId="19" fillId="0" borderId="9" xfId="0" applyNumberFormat="1" applyFont="1" applyBorder="1" applyAlignment="1">
      <alignment horizontal="right"/>
    </xf>
    <xf numFmtId="171" fontId="22" fillId="0" borderId="9" xfId="0" applyNumberFormat="1" applyFont="1" applyBorder="1"/>
    <xf numFmtId="171" fontId="19" fillId="0" borderId="8" xfId="0" applyNumberFormat="1" applyFont="1" applyBorder="1"/>
    <xf numFmtId="171" fontId="22" fillId="0" borderId="8" xfId="0" applyNumberFormat="1" applyFont="1" applyBorder="1"/>
    <xf numFmtId="0" fontId="7" fillId="0" borderId="10" xfId="0" applyFont="1" applyBorder="1"/>
    <xf numFmtId="0" fontId="17" fillId="0" borderId="26" xfId="0" applyFont="1" applyBorder="1"/>
    <xf numFmtId="0" fontId="17" fillId="0" borderId="25" xfId="0" applyFont="1" applyBorder="1"/>
    <xf numFmtId="0" fontId="7" fillId="0" borderId="20" xfId="0" applyFont="1" applyBorder="1"/>
    <xf numFmtId="0" fontId="22" fillId="0" borderId="8" xfId="0" applyFont="1" applyBorder="1" applyAlignment="1">
      <alignment horizontal="right"/>
    </xf>
    <xf numFmtId="0" fontId="23" fillId="0" borderId="8" xfId="0" applyFont="1" applyBorder="1"/>
    <xf numFmtId="0" fontId="23" fillId="0" borderId="9" xfId="0" applyFont="1" applyBorder="1"/>
    <xf numFmtId="0" fontId="23" fillId="0" borderId="20" xfId="0" applyFont="1" applyBorder="1"/>
    <xf numFmtId="171" fontId="19" fillId="0" borderId="20" xfId="0" applyNumberFormat="1" applyFont="1" applyBorder="1"/>
    <xf numFmtId="169" fontId="22" fillId="0" borderId="8" xfId="0" applyNumberFormat="1" applyFont="1" applyBorder="1"/>
    <xf numFmtId="171" fontId="22" fillId="0" borderId="20" xfId="0" applyNumberFormat="1" applyFont="1" applyBorder="1"/>
    <xf numFmtId="165" fontId="22" fillId="0" borderId="0" xfId="0" applyNumberFormat="1" applyFont="1"/>
    <xf numFmtId="165" fontId="22" fillId="0" borderId="6" xfId="0" applyNumberFormat="1" applyFont="1" applyBorder="1"/>
    <xf numFmtId="165" fontId="22" fillId="0" borderId="7" xfId="0" applyNumberFormat="1" applyFont="1" applyBorder="1"/>
    <xf numFmtId="165" fontId="22" fillId="0" borderId="21" xfId="0" applyNumberFormat="1" applyFont="1" applyBorder="1"/>
    <xf numFmtId="0" fontId="7" fillId="0" borderId="31" xfId="0" applyFont="1" applyBorder="1"/>
    <xf numFmtId="0" fontId="7" fillId="0" borderId="22" xfId="0" applyFont="1" applyBorder="1"/>
    <xf numFmtId="165" fontId="19" fillId="0" borderId="20" xfId="0" applyNumberFormat="1" applyFont="1" applyBorder="1"/>
    <xf numFmtId="165" fontId="19" fillId="0" borderId="22" xfId="0" applyNumberFormat="1" applyFont="1" applyBorder="1"/>
    <xf numFmtId="169" fontId="22" fillId="0" borderId="9" xfId="0" applyNumberFormat="1" applyFont="1" applyBorder="1"/>
    <xf numFmtId="165" fontId="22" fillId="0" borderId="20" xfId="0" applyNumberFormat="1" applyFont="1" applyBorder="1"/>
    <xf numFmtId="165" fontId="22" fillId="0" borderId="22" xfId="0" applyNumberFormat="1" applyFont="1" applyBorder="1"/>
    <xf numFmtId="0" fontId="7" fillId="0" borderId="32" xfId="0" applyFont="1" applyBorder="1"/>
    <xf numFmtId="0" fontId="19" fillId="0" borderId="25" xfId="0" applyFont="1" applyBorder="1"/>
    <xf numFmtId="0" fontId="7" fillId="0" borderId="24" xfId="0" applyFont="1" applyBorder="1"/>
    <xf numFmtId="165" fontId="19" fillId="0" borderId="33" xfId="0" applyNumberFormat="1" applyFont="1" applyBorder="1"/>
    <xf numFmtId="165" fontId="22" fillId="0" borderId="33" xfId="0" applyNumberFormat="1" applyFont="1" applyBorder="1"/>
    <xf numFmtId="172" fontId="19" fillId="0" borderId="34" xfId="7" applyNumberFormat="1" applyFont="1" applyFill="1" applyBorder="1"/>
    <xf numFmtId="168" fontId="19" fillId="0" borderId="9" xfId="0" applyNumberFormat="1" applyFont="1" applyBorder="1" applyAlignment="1">
      <alignment horizontal="right"/>
    </xf>
    <xf numFmtId="171" fontId="19" fillId="0" borderId="9" xfId="0" applyNumberFormat="1" applyFont="1" applyBorder="1" applyAlignment="1">
      <alignment horizontal="right"/>
    </xf>
    <xf numFmtId="168" fontId="19" fillId="0" borderId="8" xfId="4" applyNumberFormat="1" applyFont="1" applyBorder="1"/>
    <xf numFmtId="169" fontId="16" fillId="0" borderId="8" xfId="0" applyNumberFormat="1" applyFont="1" applyBorder="1" applyAlignment="1">
      <alignment horizontal="left"/>
    </xf>
    <xf numFmtId="169" fontId="16" fillId="0" borderId="9" xfId="0" applyNumberFormat="1" applyFont="1" applyBorder="1" applyAlignment="1">
      <alignment horizontal="left"/>
    </xf>
    <xf numFmtId="0" fontId="18" fillId="0" borderId="0" xfId="0" applyFont="1"/>
    <xf numFmtId="169" fontId="16" fillId="0" borderId="8" xfId="0" applyNumberFormat="1" applyFont="1" applyBorder="1"/>
    <xf numFmtId="169" fontId="16" fillId="0" borderId="9" xfId="0" applyNumberFormat="1" applyFont="1" applyBorder="1"/>
    <xf numFmtId="3" fontId="19" fillId="0" borderId="0" xfId="0" applyNumberFormat="1" applyFont="1" applyBorder="1"/>
    <xf numFmtId="3" fontId="19" fillId="0" borderId="35" xfId="0" applyNumberFormat="1" applyFont="1" applyFill="1" applyBorder="1"/>
    <xf numFmtId="0" fontId="8" fillId="0" borderId="36" xfId="3" applyFont="1" applyFill="1" applyBorder="1"/>
    <xf numFmtId="170" fontId="17" fillId="0" borderId="9" xfId="3" applyNumberFormat="1" applyFont="1" applyFill="1" applyBorder="1"/>
    <xf numFmtId="0" fontId="17" fillId="0" borderId="35" xfId="3" applyFont="1" applyFill="1" applyBorder="1"/>
    <xf numFmtId="0" fontId="7" fillId="0" borderId="9" xfId="3" applyFont="1" applyFill="1" applyBorder="1"/>
    <xf numFmtId="168" fontId="19" fillId="0" borderId="35" xfId="3" applyNumberFormat="1" applyFont="1" applyFill="1" applyBorder="1"/>
    <xf numFmtId="168" fontId="16" fillId="0" borderId="9" xfId="3" applyNumberFormat="1" applyFont="1" applyFill="1" applyBorder="1"/>
    <xf numFmtId="3" fontId="19" fillId="0" borderId="35" xfId="3" applyNumberFormat="1" applyFont="1" applyFill="1" applyBorder="1"/>
    <xf numFmtId="168" fontId="19" fillId="0" borderId="38" xfId="3" applyNumberFormat="1" applyFont="1" applyBorder="1"/>
    <xf numFmtId="3" fontId="19" fillId="0" borderId="37" xfId="0" applyNumberFormat="1" applyFont="1" applyBorder="1"/>
    <xf numFmtId="0" fontId="16" fillId="0" borderId="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center" vertical="center" wrapText="1"/>
    </xf>
    <xf numFmtId="0" fontId="17" fillId="0" borderId="39" xfId="0" applyFont="1" applyBorder="1"/>
    <xf numFmtId="166" fontId="35" fillId="0" borderId="39" xfId="0" applyNumberFormat="1" applyFont="1" applyBorder="1"/>
    <xf numFmtId="168" fontId="7" fillId="0" borderId="39" xfId="0" applyNumberFormat="1" applyFont="1" applyBorder="1"/>
    <xf numFmtId="168" fontId="19" fillId="0" borderId="36" xfId="0" applyNumberFormat="1" applyFont="1" applyBorder="1"/>
    <xf numFmtId="3" fontId="19" fillId="0" borderId="39" xfId="0" applyNumberFormat="1" applyFont="1" applyBorder="1"/>
    <xf numFmtId="169" fontId="19" fillId="0" borderId="39" xfId="0" applyNumberFormat="1" applyFont="1" applyBorder="1"/>
    <xf numFmtId="168" fontId="19" fillId="0" borderId="39" xfId="0" applyNumberFormat="1" applyFont="1" applyBorder="1"/>
    <xf numFmtId="168" fontId="19" fillId="0" borderId="36" xfId="3" applyNumberFormat="1" applyFont="1" applyBorder="1"/>
    <xf numFmtId="0" fontId="17" fillId="0" borderId="39" xfId="3" applyFont="1" applyBorder="1"/>
    <xf numFmtId="0" fontId="7" fillId="0" borderId="36" xfId="0" applyFont="1" applyBorder="1"/>
    <xf numFmtId="0" fontId="17" fillId="0" borderId="39" xfId="0" applyFont="1" applyBorder="1" applyAlignment="1">
      <alignment horizontal="right" vertical="center"/>
    </xf>
    <xf numFmtId="3" fontId="22" fillId="0" borderId="40" xfId="0" applyNumberFormat="1" applyFont="1" applyBorder="1"/>
    <xf numFmtId="3" fontId="22" fillId="0" borderId="39" xfId="0" applyNumberFormat="1" applyFont="1" applyBorder="1"/>
    <xf numFmtId="3" fontId="19" fillId="0" borderId="41" xfId="0" applyNumberFormat="1" applyFont="1" applyBorder="1"/>
    <xf numFmtId="0" fontId="17" fillId="0" borderId="42" xfId="0" applyFont="1" applyBorder="1" applyAlignment="1">
      <alignment horizontal="right" vertical="center" wrapText="1"/>
    </xf>
    <xf numFmtId="166" fontId="22" fillId="0" borderId="39" xfId="5" applyNumberFormat="1" applyFont="1" applyBorder="1" applyAlignment="1">
      <alignment horizontal="right"/>
    </xf>
    <xf numFmtId="0" fontId="24" fillId="0" borderId="0" xfId="0" applyFont="1"/>
    <xf numFmtId="0" fontId="19" fillId="0" borderId="41" xfId="0" applyFont="1" applyBorder="1"/>
    <xf numFmtId="0" fontId="7" fillId="0" borderId="43" xfId="0" applyFont="1" applyBorder="1"/>
    <xf numFmtId="168" fontId="19" fillId="0" borderId="9" xfId="0" applyNumberFormat="1" applyFont="1" applyBorder="1" applyAlignment="1">
      <alignment horizontal="center" vertical="center"/>
    </xf>
  </cellXfs>
  <cellStyles count="8">
    <cellStyle name="Euro" xfId="1" xr:uid="{00000000-0005-0000-0000-000000000000}"/>
    <cellStyle name="Lien hypertexte" xfId="2" builtinId="8"/>
    <cellStyle name="Milliers" xfId="7" builtinId="3"/>
    <cellStyle name="Normal" xfId="0" builtinId="0"/>
    <cellStyle name="Pourcentage" xfId="6" builtinId="5"/>
    <cellStyle name="Standaard 2" xfId="3" xr:uid="{00000000-0005-0000-0000-000005000000}"/>
    <cellStyle name="Standaard_Blad1" xfId="4" xr:uid="{00000000-0005-0000-0000-000006000000}"/>
    <cellStyle name="Standaard_MG 13-2002" xfId="5" xr:uid="{00000000-0005-0000-0000-000007000000}"/>
  </cellStyles>
  <dxfs count="0"/>
  <tableStyles count="0" defaultTableStyle="TableStyleMedium9" defaultPivotStyle="PivotStyleLight16"/>
  <colors>
    <mruColors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Mannen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275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'C.3.1'!$B$46:$H$46</c:f>
              <c:numCache>
                <c:formatCode>General</c:formatCode>
                <c:ptCount val="7"/>
              </c:numCache>
            </c:numRef>
          </c:cat>
          <c:val>
            <c:numRef>
              <c:f>'C.3.1'!#REF!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'C.3.1'!#REF!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EF6-4545-8D87-DA6897806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22447584"/>
        <c:axId val="122451112"/>
      </c:barChart>
      <c:catAx>
        <c:axId val="12244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2451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451112"/>
        <c:scaling>
          <c:orientation val="minMax"/>
        </c:scaling>
        <c:delete val="0"/>
        <c:axPos val="l"/>
        <c:majorGridlines>
          <c:spPr>
            <a:ln w="3175">
              <a:solidFill>
                <a:srgbClr val="CCFFFF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one"/>
        <c:spPr>
          <a:ln w="3175">
            <a:solidFill>
              <a:srgbClr val="FFFFFF"/>
            </a:solidFill>
            <a:prstDash val="solid"/>
          </a:ln>
        </c:spPr>
        <c:crossAx val="122447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75" b="0" i="0" u="none" strike="noStrike" baseline="0">
          <a:solidFill>
            <a:srgbClr val="0000FF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244" r="0.750000000000002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Vrouwen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25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'C.3.1'!#REF!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'C.3.1'!#REF!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'C.3.1'!#REF!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97B-48AF-950A-19ACE4CDC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22447976"/>
        <c:axId val="122451504"/>
      </c:barChart>
      <c:catAx>
        <c:axId val="122447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2451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451504"/>
        <c:scaling>
          <c:orientation val="minMax"/>
        </c:scaling>
        <c:delete val="0"/>
        <c:axPos val="l"/>
        <c:majorGridlines>
          <c:spPr>
            <a:ln w="3175">
              <a:solidFill>
                <a:srgbClr val="CCFFFF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one"/>
        <c:spPr>
          <a:ln w="3175">
            <a:solidFill>
              <a:srgbClr val="FFFFFF"/>
            </a:solidFill>
            <a:prstDash val="solid"/>
          </a:ln>
        </c:spPr>
        <c:crossAx val="1224479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75" b="0" i="0" u="none" strike="noStrike" baseline="0">
          <a:solidFill>
            <a:srgbClr val="0000FF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244" r="0.750000000000002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Totaal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275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'C.3.1'!#REF!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'C.3.1'!#REF!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'C.3.1'!#REF!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AEF-4587-B776-FADC28B25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22453464"/>
        <c:axId val="122453856"/>
      </c:barChart>
      <c:catAx>
        <c:axId val="122453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2453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453856"/>
        <c:scaling>
          <c:orientation val="minMax"/>
        </c:scaling>
        <c:delete val="0"/>
        <c:axPos val="l"/>
        <c:majorGridlines>
          <c:spPr>
            <a:ln w="3175">
              <a:solidFill>
                <a:srgbClr val="CCFFFF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one"/>
        <c:spPr>
          <a:ln w="3175">
            <a:solidFill>
              <a:srgbClr val="FFFFFF"/>
            </a:solidFill>
            <a:prstDash val="solid"/>
          </a:ln>
        </c:spPr>
        <c:crossAx val="122453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75" b="0" i="0" u="none" strike="noStrike" baseline="0">
          <a:solidFill>
            <a:srgbClr val="0000FF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244" r="0.75000000000000244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 Vrouwen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25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'C.3.2'!#REF!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'C.3.2'!#REF!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C60-4EFC-B9F5-FF289B86E1B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axId val="122448760"/>
        <c:axId val="249549088"/>
      </c:barChart>
      <c:catAx>
        <c:axId val="122448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49549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9549088"/>
        <c:scaling>
          <c:orientation val="minMax"/>
        </c:scaling>
        <c:delete val="0"/>
        <c:axPos val="b"/>
        <c:majorGridlines>
          <c:spPr>
            <a:ln w="3175">
              <a:solidFill>
                <a:srgbClr val="CCFFFF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122448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50" b="0" i="0" u="none" strike="noStrike" baseline="0">
          <a:solidFill>
            <a:srgbClr val="0000FF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244" r="0.75000000000000244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 Mannen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225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'C.3.2'!#REF!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'C.3.2'!#REF!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7CA-4A2C-A4BE-3B9585AEAA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axId val="249551832"/>
        <c:axId val="249545560"/>
      </c:barChart>
      <c:catAx>
        <c:axId val="2495518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49545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9545560"/>
        <c:scaling>
          <c:orientation val="minMax"/>
        </c:scaling>
        <c:delete val="0"/>
        <c:axPos val="b"/>
        <c:majorGridlines>
          <c:spPr>
            <a:ln w="3175">
              <a:solidFill>
                <a:srgbClr val="CCFFFF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49551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50" b="0" i="0" u="none" strike="noStrike" baseline="0">
          <a:solidFill>
            <a:srgbClr val="0000FF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244" r="0.75000000000000244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 Totaal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25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'C.3.2'!#REF!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'C.3.2'!#REF!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237-420D-ABF0-8696A1375F6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axId val="249547912"/>
        <c:axId val="249546344"/>
      </c:barChart>
      <c:catAx>
        <c:axId val="2495479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49546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9546344"/>
        <c:scaling>
          <c:orientation val="minMax"/>
        </c:scaling>
        <c:delete val="0"/>
        <c:axPos val="b"/>
        <c:majorGridlines>
          <c:spPr>
            <a:ln w="3175">
              <a:solidFill>
                <a:srgbClr val="CCFFFF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49547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50" b="0" i="0" u="none" strike="noStrike" baseline="0">
          <a:solidFill>
            <a:srgbClr val="0000FF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244" r="0.750000000000002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8</xdr:col>
      <xdr:colOff>495300</xdr:colOff>
      <xdr:row>31</xdr:row>
      <xdr:rowOff>0</xdr:rowOff>
    </xdr:to>
    <xdr:grpSp>
      <xdr:nvGrpSpPr>
        <xdr:cNvPr id="2097" name="Group 8">
          <a:extLst>
            <a:ext uri="{FF2B5EF4-FFF2-40B4-BE49-F238E27FC236}">
              <a16:creationId xmlns:a16="http://schemas.microsoft.com/office/drawing/2014/main" id="{00000000-0008-0000-0C00-000031080000}"/>
            </a:ext>
          </a:extLst>
        </xdr:cNvPr>
        <xdr:cNvGrpSpPr>
          <a:grpSpLocks/>
        </xdr:cNvGrpSpPr>
      </xdr:nvGrpSpPr>
      <xdr:grpSpPr bwMode="auto">
        <a:xfrm>
          <a:off x="0" y="3719763"/>
          <a:ext cx="5868924" cy="0"/>
          <a:chOff x="0" y="454"/>
          <a:chExt cx="862" cy="449"/>
        </a:xfrm>
      </xdr:grpSpPr>
      <xdr:graphicFrame macro="">
        <xdr:nvGraphicFramePr>
          <xdr:cNvPr id="2098" name="Chart 2">
            <a:extLst>
              <a:ext uri="{FF2B5EF4-FFF2-40B4-BE49-F238E27FC236}">
                <a16:creationId xmlns:a16="http://schemas.microsoft.com/office/drawing/2014/main" id="{00000000-0008-0000-0C00-000032080000}"/>
              </a:ext>
            </a:extLst>
          </xdr:cNvPr>
          <xdr:cNvGraphicFramePr>
            <a:graphicFrameLocks noChangeAspect="1"/>
          </xdr:cNvGraphicFramePr>
        </xdr:nvGraphicFramePr>
        <xdr:xfrm>
          <a:off x="0" y="454"/>
          <a:ext cx="431" cy="22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2099" name="Chart 3">
            <a:extLst>
              <a:ext uri="{FF2B5EF4-FFF2-40B4-BE49-F238E27FC236}">
                <a16:creationId xmlns:a16="http://schemas.microsoft.com/office/drawing/2014/main" id="{00000000-0008-0000-0C00-000033080000}"/>
              </a:ext>
            </a:extLst>
          </xdr:cNvPr>
          <xdr:cNvGraphicFramePr>
            <a:graphicFrameLocks noChangeAspect="1"/>
          </xdr:cNvGraphicFramePr>
        </xdr:nvGraphicFramePr>
        <xdr:xfrm>
          <a:off x="430" y="455"/>
          <a:ext cx="432" cy="22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2100" name="Chart 4">
            <a:extLst>
              <a:ext uri="{FF2B5EF4-FFF2-40B4-BE49-F238E27FC236}">
                <a16:creationId xmlns:a16="http://schemas.microsoft.com/office/drawing/2014/main" id="{00000000-0008-0000-0C00-000034080000}"/>
              </a:ext>
            </a:extLst>
          </xdr:cNvPr>
          <xdr:cNvGraphicFramePr>
            <a:graphicFrameLocks noChangeAspect="1"/>
          </xdr:cNvGraphicFramePr>
        </xdr:nvGraphicFramePr>
        <xdr:xfrm>
          <a:off x="0" y="678"/>
          <a:ext cx="433" cy="2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0</xdr:rowOff>
    </xdr:from>
    <xdr:to>
      <xdr:col>4</xdr:col>
      <xdr:colOff>628650</xdr:colOff>
      <xdr:row>54</xdr:row>
      <xdr:rowOff>0</xdr:rowOff>
    </xdr:to>
    <xdr:graphicFrame macro="">
      <xdr:nvGraphicFramePr>
        <xdr:cNvPr id="5172" name="Chart 7">
          <a:extLst>
            <a:ext uri="{FF2B5EF4-FFF2-40B4-BE49-F238E27FC236}">
              <a16:creationId xmlns:a16="http://schemas.microsoft.com/office/drawing/2014/main" id="{00000000-0008-0000-0D00-000034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4</xdr:col>
      <xdr:colOff>400050</xdr:colOff>
      <xdr:row>54</xdr:row>
      <xdr:rowOff>0</xdr:rowOff>
    </xdr:to>
    <xdr:grpSp>
      <xdr:nvGrpSpPr>
        <xdr:cNvPr id="5173" name="Group 11">
          <a:extLst>
            <a:ext uri="{FF2B5EF4-FFF2-40B4-BE49-F238E27FC236}">
              <a16:creationId xmlns:a16="http://schemas.microsoft.com/office/drawing/2014/main" id="{00000000-0008-0000-0D00-000035140000}"/>
            </a:ext>
          </a:extLst>
        </xdr:cNvPr>
        <xdr:cNvGrpSpPr>
          <a:grpSpLocks/>
        </xdr:cNvGrpSpPr>
      </xdr:nvGrpSpPr>
      <xdr:grpSpPr bwMode="auto">
        <a:xfrm>
          <a:off x="0" y="7383780"/>
          <a:ext cx="6884670" cy="0"/>
          <a:chOff x="0" y="694"/>
          <a:chExt cx="578" cy="783"/>
        </a:xfrm>
      </xdr:grpSpPr>
      <xdr:graphicFrame macro="">
        <xdr:nvGraphicFramePr>
          <xdr:cNvPr id="5174" name="Chart 6">
            <a:extLst>
              <a:ext uri="{FF2B5EF4-FFF2-40B4-BE49-F238E27FC236}">
                <a16:creationId xmlns:a16="http://schemas.microsoft.com/office/drawing/2014/main" id="{00000000-0008-0000-0D00-000036140000}"/>
              </a:ext>
            </a:extLst>
          </xdr:cNvPr>
          <xdr:cNvGraphicFramePr>
            <a:graphicFrameLocks/>
          </xdr:cNvGraphicFramePr>
        </xdr:nvGraphicFramePr>
        <xdr:xfrm>
          <a:off x="0" y="694"/>
          <a:ext cx="576" cy="27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175" name="Chart 8">
            <a:extLst>
              <a:ext uri="{FF2B5EF4-FFF2-40B4-BE49-F238E27FC236}">
                <a16:creationId xmlns:a16="http://schemas.microsoft.com/office/drawing/2014/main" id="{00000000-0008-0000-0D00-000037140000}"/>
              </a:ext>
            </a:extLst>
          </xdr:cNvPr>
          <xdr:cNvGraphicFramePr>
            <a:graphicFrameLocks/>
          </xdr:cNvGraphicFramePr>
        </xdr:nvGraphicFramePr>
        <xdr:xfrm>
          <a:off x="0" y="1219"/>
          <a:ext cx="578" cy="25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WP-PRINTBROU01\Services\Etudes\Dossiers%20r&#233;currents\Monitoring\5_Sauvegarde%20de%20monitoring_Version%20juin%202011\Monitoring%20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A.1"/>
      <sheetName val="A.1.1"/>
      <sheetName val="A.1.2"/>
      <sheetName val="A.1.3"/>
      <sheetName val="A.1.4"/>
      <sheetName val="A.1.5"/>
      <sheetName val="A.1.6"/>
      <sheetName val="A.2"/>
      <sheetName val="A.2.1"/>
      <sheetName val="A.2.2"/>
      <sheetName val="A.2.3"/>
      <sheetName val="A.2.4"/>
      <sheetName val="A.2.5"/>
      <sheetName val="A.2.6"/>
      <sheetName val="A.2.7"/>
      <sheetName val="A.2.8"/>
      <sheetName val="A.2.9"/>
      <sheetName val="A.2.10"/>
      <sheetName val="A.3"/>
      <sheetName val="A.3.1"/>
      <sheetName val="A.3.2"/>
      <sheetName val="A.3.3"/>
      <sheetName val="A.3.4"/>
      <sheetName val="A.3.5"/>
      <sheetName val="A.3.6"/>
      <sheetName val="A.3.7"/>
      <sheetName val="A.3.8"/>
      <sheetName val="A.3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5"/>
  <sheetViews>
    <sheetView showGridLines="0" tabSelected="1" topLeftCell="B1" zoomScaleNormal="100" zoomScaleSheetLayoutView="100" workbookViewId="0"/>
  </sheetViews>
  <sheetFormatPr baseColWidth="10" defaultColWidth="9.109375" defaultRowHeight="13.2" x14ac:dyDescent="0.25"/>
  <cols>
    <col min="1" max="1" width="3.6640625" style="2" customWidth="1"/>
    <col min="2" max="3" width="36.6640625" style="2" customWidth="1"/>
    <col min="4" max="4" width="12.6640625" style="2" customWidth="1"/>
    <col min="5" max="5" width="30.6640625" style="2" customWidth="1"/>
    <col min="6" max="6" width="16" style="3" customWidth="1"/>
    <col min="7" max="7" width="8.6640625" style="3" customWidth="1"/>
    <col min="8" max="15" width="9" style="3" customWidth="1"/>
    <col min="16" max="16384" width="9.109375" style="2"/>
  </cols>
  <sheetData>
    <row r="1" spans="1:16" ht="24" customHeight="1" x14ac:dyDescent="0.3">
      <c r="A1" s="1" t="s">
        <v>96</v>
      </c>
      <c r="B1" s="1" t="s">
        <v>97</v>
      </c>
    </row>
    <row r="2" spans="1:16" ht="9" customHeight="1" x14ac:dyDescent="0.3">
      <c r="B2" s="1"/>
    </row>
    <row r="3" spans="1:16" s="54" customFormat="1" ht="12" customHeight="1" x14ac:dyDescent="0.2">
      <c r="B3" s="503" t="s">
        <v>98</v>
      </c>
      <c r="C3" s="504"/>
      <c r="D3" s="504"/>
      <c r="E3" s="504"/>
      <c r="F3" s="504"/>
      <c r="G3" s="51"/>
      <c r="H3" s="51"/>
      <c r="I3" s="51"/>
      <c r="J3" s="51"/>
      <c r="K3" s="51"/>
      <c r="L3" s="51"/>
      <c r="M3" s="51"/>
      <c r="N3" s="51"/>
      <c r="O3" s="51"/>
    </row>
    <row r="4" spans="1:16" s="54" customFormat="1" ht="12" customHeight="1" x14ac:dyDescent="0.2">
      <c r="B4" s="504"/>
      <c r="C4" s="504"/>
      <c r="D4" s="504"/>
      <c r="E4" s="504"/>
      <c r="F4" s="504"/>
      <c r="G4" s="51"/>
      <c r="H4" s="51"/>
      <c r="I4" s="51"/>
      <c r="J4" s="51"/>
      <c r="K4" s="51"/>
      <c r="L4" s="51"/>
      <c r="M4" s="51"/>
      <c r="N4" s="51"/>
      <c r="O4" s="51"/>
    </row>
    <row r="5" spans="1:16" s="54" customFormat="1" ht="12" customHeight="1" x14ac:dyDescent="0.2">
      <c r="B5" s="504"/>
      <c r="C5" s="504"/>
      <c r="D5" s="504"/>
      <c r="E5" s="504"/>
      <c r="F5" s="504"/>
      <c r="G5" s="51"/>
      <c r="H5" s="51"/>
      <c r="I5" s="51"/>
      <c r="J5" s="51"/>
      <c r="K5" s="51"/>
      <c r="L5" s="51"/>
      <c r="M5" s="51"/>
      <c r="N5" s="51"/>
      <c r="O5" s="51"/>
    </row>
    <row r="6" spans="1:16" s="22" customFormat="1" ht="4.5" customHeight="1" x14ac:dyDescent="0.2">
      <c r="B6" s="68"/>
      <c r="C6" s="68"/>
      <c r="D6" s="68"/>
      <c r="E6" s="68"/>
      <c r="F6" s="69"/>
      <c r="G6" s="70"/>
      <c r="H6" s="70"/>
      <c r="I6" s="70"/>
      <c r="J6" s="70"/>
      <c r="K6" s="70"/>
      <c r="L6" s="70"/>
      <c r="M6" s="70"/>
      <c r="N6" s="23"/>
      <c r="O6" s="23"/>
      <c r="P6" s="23"/>
    </row>
    <row r="7" spans="1:16" s="22" customFormat="1" ht="4.5" customHeight="1" x14ac:dyDescent="0.2"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s="54" customFormat="1" ht="12" customHeight="1" x14ac:dyDescent="0.25">
      <c r="B8" s="56" t="s">
        <v>109</v>
      </c>
      <c r="C8" s="71" t="s">
        <v>92</v>
      </c>
      <c r="D8" s="71"/>
      <c r="E8" s="71"/>
      <c r="F8" s="67"/>
      <c r="G8" s="51"/>
      <c r="H8" s="51"/>
      <c r="I8" s="51"/>
      <c r="J8" s="51"/>
      <c r="K8" s="51"/>
      <c r="L8" s="57"/>
      <c r="M8" s="51"/>
      <c r="N8" s="51"/>
      <c r="O8" s="51"/>
    </row>
    <row r="9" spans="1:16" s="54" customFormat="1" ht="9" customHeight="1" x14ac:dyDescent="0.25">
      <c r="B9" s="58"/>
      <c r="F9" s="51"/>
      <c r="G9" s="51"/>
      <c r="H9" s="51"/>
      <c r="I9" s="51"/>
      <c r="J9" s="51"/>
      <c r="K9" s="51"/>
      <c r="L9" s="57"/>
      <c r="M9" s="51"/>
      <c r="N9" s="51"/>
      <c r="O9" s="51"/>
    </row>
    <row r="10" spans="1:16" s="54" customFormat="1" ht="12" customHeight="1" x14ac:dyDescent="0.2">
      <c r="B10" s="59" t="s">
        <v>76</v>
      </c>
      <c r="C10" s="108" t="s">
        <v>77</v>
      </c>
      <c r="D10" s="293" t="s">
        <v>148</v>
      </c>
      <c r="F10" s="51"/>
      <c r="G10" s="51"/>
      <c r="H10" s="51"/>
      <c r="I10" s="51"/>
      <c r="J10" s="51"/>
      <c r="K10" s="51"/>
      <c r="L10" s="57"/>
      <c r="M10" s="51"/>
      <c r="N10" s="51"/>
      <c r="O10" s="51"/>
    </row>
    <row r="11" spans="1:16" s="54" customFormat="1" ht="9" customHeight="1" x14ac:dyDescent="0.25">
      <c r="B11" s="59"/>
      <c r="C11" s="109"/>
      <c r="D11" s="294"/>
      <c r="F11" s="51"/>
      <c r="G11" s="51"/>
      <c r="H11" s="51"/>
      <c r="I11" s="51"/>
      <c r="J11" s="51"/>
      <c r="K11" s="51"/>
      <c r="L11" s="57"/>
      <c r="M11" s="51"/>
      <c r="N11" s="51"/>
      <c r="O11" s="51"/>
    </row>
    <row r="12" spans="1:16" s="54" customFormat="1" ht="12" customHeight="1" x14ac:dyDescent="0.2">
      <c r="B12" s="61" t="s">
        <v>5</v>
      </c>
      <c r="C12" s="108" t="s">
        <v>78</v>
      </c>
      <c r="D12" s="293" t="s">
        <v>148</v>
      </c>
      <c r="F12" s="51"/>
      <c r="G12" s="57"/>
      <c r="H12" s="57"/>
      <c r="I12" s="51"/>
      <c r="J12" s="51"/>
      <c r="K12" s="51"/>
      <c r="L12" s="57"/>
      <c r="M12" s="51"/>
      <c r="N12" s="51"/>
      <c r="O12" s="51"/>
    </row>
    <row r="13" spans="1:16" s="54" customFormat="1" ht="9" customHeight="1" x14ac:dyDescent="0.25">
      <c r="C13" s="60"/>
      <c r="D13" s="294"/>
      <c r="F13" s="51"/>
      <c r="G13" s="51"/>
      <c r="H13" s="51"/>
      <c r="I13" s="51"/>
      <c r="J13" s="51"/>
      <c r="K13" s="51"/>
      <c r="L13" s="51"/>
      <c r="M13" s="51"/>
      <c r="N13" s="51"/>
      <c r="O13" s="51"/>
    </row>
    <row r="14" spans="1:16" s="62" customFormat="1" ht="22.8" x14ac:dyDescent="0.25">
      <c r="C14" s="110" t="s">
        <v>111</v>
      </c>
      <c r="D14" s="295" t="s">
        <v>149</v>
      </c>
      <c r="F14" s="63"/>
      <c r="G14" s="64"/>
      <c r="H14" s="64"/>
      <c r="I14" s="63"/>
      <c r="J14" s="63"/>
      <c r="K14" s="63"/>
      <c r="L14" s="63"/>
      <c r="M14" s="63"/>
      <c r="N14" s="63"/>
      <c r="O14" s="63"/>
    </row>
    <row r="15" spans="1:16" s="54" customFormat="1" ht="9" customHeight="1" x14ac:dyDescent="0.25">
      <c r="C15" s="60"/>
      <c r="D15" s="294"/>
      <c r="F15" s="51"/>
      <c r="G15" s="51"/>
      <c r="H15" s="51"/>
      <c r="I15" s="51"/>
      <c r="J15" s="51"/>
      <c r="K15" s="51"/>
      <c r="L15" s="51"/>
      <c r="M15" s="51"/>
      <c r="N15" s="51"/>
      <c r="O15" s="51"/>
    </row>
    <row r="16" spans="1:16" s="54" customFormat="1" ht="12" customHeight="1" x14ac:dyDescent="0.2">
      <c r="C16" s="108" t="s">
        <v>79</v>
      </c>
      <c r="D16" s="293" t="s">
        <v>148</v>
      </c>
      <c r="F16" s="51"/>
      <c r="G16" s="57"/>
      <c r="H16" s="57"/>
      <c r="I16" s="51"/>
      <c r="J16" s="51"/>
      <c r="K16" s="51"/>
      <c r="L16" s="51"/>
      <c r="M16" s="51"/>
      <c r="N16" s="51"/>
      <c r="O16" s="51"/>
    </row>
    <row r="17" spans="2:16" s="54" customFormat="1" ht="9" customHeight="1" x14ac:dyDescent="0.25">
      <c r="C17" s="109"/>
      <c r="D17" s="294"/>
      <c r="F17" s="51"/>
      <c r="G17" s="51"/>
      <c r="H17" s="51"/>
      <c r="I17" s="51"/>
      <c r="J17" s="51"/>
      <c r="K17" s="51"/>
      <c r="L17" s="51"/>
      <c r="M17" s="51"/>
      <c r="N17" s="51"/>
      <c r="O17" s="51"/>
    </row>
    <row r="18" spans="2:16" s="54" customFormat="1" ht="12" customHeight="1" x14ac:dyDescent="0.2">
      <c r="C18" s="108" t="s">
        <v>112</v>
      </c>
      <c r="D18" s="293" t="s">
        <v>148</v>
      </c>
      <c r="F18" s="51"/>
      <c r="G18" s="51"/>
      <c r="H18" s="51"/>
      <c r="I18" s="51"/>
      <c r="J18" s="51"/>
      <c r="K18" s="51"/>
      <c r="L18" s="51"/>
      <c r="M18" s="51"/>
      <c r="N18" s="51"/>
      <c r="O18" s="51"/>
    </row>
    <row r="19" spans="2:16" s="54" customFormat="1" ht="9" customHeight="1" x14ac:dyDescent="0.25">
      <c r="C19" s="109"/>
      <c r="D19" s="294"/>
      <c r="F19" s="51"/>
      <c r="G19" s="51"/>
      <c r="H19" s="51"/>
      <c r="I19" s="51"/>
      <c r="J19" s="51"/>
      <c r="K19" s="51"/>
      <c r="L19" s="51"/>
      <c r="M19" s="51"/>
      <c r="N19" s="51"/>
      <c r="O19" s="51"/>
    </row>
    <row r="20" spans="2:16" s="54" customFormat="1" ht="12" customHeight="1" x14ac:dyDescent="0.2">
      <c r="C20" s="108" t="s">
        <v>81</v>
      </c>
      <c r="D20" s="293" t="s">
        <v>148</v>
      </c>
      <c r="F20" s="51"/>
      <c r="G20" s="57"/>
      <c r="H20" s="51"/>
      <c r="I20" s="51"/>
      <c r="J20" s="51"/>
      <c r="K20" s="51"/>
      <c r="L20" s="51"/>
      <c r="M20" s="51"/>
      <c r="N20" s="51"/>
      <c r="O20" s="51"/>
    </row>
    <row r="21" spans="2:16" s="54" customFormat="1" ht="9" customHeight="1" x14ac:dyDescent="0.25">
      <c r="C21" s="109"/>
      <c r="D21" s="294"/>
      <c r="F21" s="51"/>
      <c r="G21" s="51"/>
      <c r="H21" s="51"/>
      <c r="I21" s="51"/>
      <c r="J21" s="51"/>
      <c r="K21" s="51"/>
      <c r="L21" s="51"/>
      <c r="M21" s="51"/>
      <c r="N21" s="51"/>
      <c r="O21" s="51"/>
    </row>
    <row r="22" spans="2:16" s="54" customFormat="1" ht="12" customHeight="1" x14ac:dyDescent="0.2">
      <c r="C22" s="108" t="s">
        <v>113</v>
      </c>
      <c r="D22" s="293" t="s">
        <v>148</v>
      </c>
      <c r="F22" s="51"/>
      <c r="G22" s="51"/>
      <c r="H22" s="51"/>
      <c r="I22" s="51"/>
      <c r="J22" s="51"/>
      <c r="K22" s="51"/>
      <c r="L22" s="51"/>
      <c r="M22" s="51"/>
      <c r="N22" s="51"/>
      <c r="O22" s="51"/>
    </row>
    <row r="23" spans="2:16" s="54" customFormat="1" ht="9" customHeight="1" x14ac:dyDescent="0.25">
      <c r="C23" s="109"/>
      <c r="D23" s="294"/>
      <c r="F23" s="51"/>
      <c r="G23" s="51"/>
      <c r="H23" s="51"/>
      <c r="I23" s="51"/>
      <c r="J23" s="51"/>
      <c r="K23" s="51"/>
      <c r="L23" s="51"/>
      <c r="M23" s="51"/>
      <c r="N23" s="51"/>
      <c r="O23" s="51"/>
    </row>
    <row r="24" spans="2:16" s="54" customFormat="1" ht="12" customHeight="1" x14ac:dyDescent="0.2">
      <c r="B24" s="51"/>
      <c r="C24" s="111" t="s">
        <v>82</v>
      </c>
      <c r="D24" s="293" t="s">
        <v>148</v>
      </c>
      <c r="F24" s="51"/>
      <c r="G24" s="51"/>
      <c r="H24" s="51"/>
      <c r="I24" s="51"/>
      <c r="J24" s="51"/>
      <c r="K24" s="51"/>
      <c r="L24" s="51"/>
      <c r="M24" s="51"/>
      <c r="N24" s="51"/>
      <c r="O24" s="51"/>
    </row>
    <row r="25" spans="2:16" s="54" customFormat="1" ht="9" customHeight="1" x14ac:dyDescent="0.2">
      <c r="B25" s="51"/>
      <c r="C25" s="111"/>
      <c r="D25" s="293"/>
      <c r="F25" s="51"/>
      <c r="G25" s="51"/>
      <c r="H25" s="51"/>
      <c r="I25" s="51"/>
      <c r="J25" s="51"/>
      <c r="K25" s="51"/>
      <c r="L25" s="51"/>
      <c r="M25" s="51"/>
      <c r="N25" s="51"/>
      <c r="O25" s="51"/>
    </row>
    <row r="26" spans="2:16" s="54" customFormat="1" ht="12" customHeight="1" x14ac:dyDescent="0.2">
      <c r="B26" s="51"/>
      <c r="C26" s="111" t="s">
        <v>90</v>
      </c>
      <c r="D26" s="293" t="s">
        <v>150</v>
      </c>
      <c r="F26" s="51"/>
      <c r="G26" s="51"/>
      <c r="H26" s="51"/>
      <c r="I26" s="51"/>
      <c r="J26" s="51"/>
      <c r="K26" s="51"/>
      <c r="L26" s="51"/>
      <c r="M26" s="51"/>
      <c r="N26" s="51"/>
      <c r="O26" s="51"/>
    </row>
    <row r="27" spans="2:16" s="22" customFormat="1" ht="4.5" customHeight="1" x14ac:dyDescent="0.2">
      <c r="B27" s="68"/>
      <c r="C27" s="68"/>
      <c r="D27" s="68"/>
      <c r="E27" s="68"/>
      <c r="F27" s="69"/>
      <c r="G27" s="70"/>
      <c r="H27" s="70"/>
      <c r="I27" s="70"/>
      <c r="J27" s="70"/>
      <c r="K27" s="70"/>
      <c r="L27" s="70"/>
      <c r="M27" s="70"/>
      <c r="N27" s="23"/>
      <c r="O27" s="23"/>
      <c r="P27" s="23"/>
    </row>
    <row r="28" spans="2:16" s="22" customFormat="1" ht="4.5" customHeight="1" x14ac:dyDescent="0.2"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2:16" s="54" customFormat="1" ht="12" customHeight="1" x14ac:dyDescent="0.25">
      <c r="B29" s="65" t="s">
        <v>102</v>
      </c>
      <c r="C29" s="71" t="s">
        <v>2</v>
      </c>
      <c r="D29" s="71"/>
      <c r="E29" s="71"/>
      <c r="F29" s="67"/>
      <c r="G29" s="51"/>
      <c r="H29" s="51"/>
      <c r="I29" s="51"/>
      <c r="J29" s="51"/>
      <c r="K29" s="51"/>
      <c r="L29" s="51"/>
      <c r="M29" s="51"/>
      <c r="N29" s="51"/>
      <c r="O29" s="51"/>
    </row>
    <row r="30" spans="2:16" s="54" customFormat="1" ht="9" customHeight="1" x14ac:dyDescent="0.25">
      <c r="B30" s="65"/>
      <c r="C30" s="71"/>
      <c r="D30" s="71"/>
      <c r="E30" s="71"/>
      <c r="F30" s="67"/>
      <c r="G30" s="51"/>
      <c r="H30" s="51"/>
      <c r="I30" s="51"/>
      <c r="J30" s="51"/>
      <c r="K30" s="51"/>
      <c r="L30" s="51"/>
      <c r="M30" s="51"/>
      <c r="N30" s="51"/>
      <c r="O30" s="51"/>
    </row>
    <row r="31" spans="2:16" s="54" customFormat="1" ht="12" customHeight="1" x14ac:dyDescent="0.2">
      <c r="B31" s="59" t="s">
        <v>5</v>
      </c>
      <c r="C31" s="108" t="s">
        <v>1</v>
      </c>
      <c r="D31" s="293" t="s">
        <v>151</v>
      </c>
      <c r="F31" s="51"/>
      <c r="G31" s="51"/>
      <c r="H31" s="51"/>
      <c r="I31" s="51"/>
      <c r="J31" s="51"/>
      <c r="K31" s="51"/>
      <c r="L31" s="51"/>
      <c r="M31" s="51"/>
      <c r="N31" s="51"/>
      <c r="O31" s="51"/>
    </row>
    <row r="32" spans="2:16" s="54" customFormat="1" ht="9" customHeight="1" x14ac:dyDescent="0.25">
      <c r="C32" s="109"/>
      <c r="D32" s="294"/>
      <c r="F32" s="51"/>
      <c r="G32" s="51"/>
      <c r="H32" s="51"/>
      <c r="I32" s="51"/>
      <c r="J32" s="51"/>
      <c r="K32" s="51"/>
      <c r="L32" s="51"/>
      <c r="M32" s="51"/>
      <c r="N32" s="51"/>
      <c r="O32" s="51"/>
    </row>
    <row r="33" spans="2:16" s="54" customFormat="1" ht="12" customHeight="1" x14ac:dyDescent="0.2">
      <c r="B33" s="51"/>
      <c r="C33" s="111" t="s">
        <v>114</v>
      </c>
      <c r="D33" s="293" t="s">
        <v>151</v>
      </c>
      <c r="F33" s="51"/>
      <c r="G33" s="51"/>
      <c r="H33" s="51"/>
      <c r="I33" s="51"/>
      <c r="J33" s="51"/>
      <c r="K33" s="51"/>
      <c r="L33" s="51"/>
      <c r="M33" s="51"/>
      <c r="N33" s="51"/>
      <c r="O33" s="51"/>
    </row>
    <row r="34" spans="2:16" s="22" customFormat="1" ht="4.5" customHeight="1" x14ac:dyDescent="0.2">
      <c r="B34" s="68"/>
      <c r="C34" s="68"/>
      <c r="D34" s="68"/>
      <c r="E34" s="68"/>
      <c r="F34" s="69"/>
      <c r="G34" s="70"/>
      <c r="H34" s="70"/>
      <c r="I34" s="70"/>
      <c r="J34" s="70"/>
      <c r="K34" s="70"/>
      <c r="L34" s="70"/>
      <c r="M34" s="70"/>
      <c r="N34" s="23"/>
      <c r="O34" s="23"/>
      <c r="P34" s="23"/>
    </row>
    <row r="35" spans="2:16" s="22" customFormat="1" ht="4.5" customHeight="1" x14ac:dyDescent="0.2">
      <c r="G35" s="23"/>
      <c r="H35" s="23"/>
      <c r="I35" s="23"/>
      <c r="J35" s="23"/>
      <c r="K35" s="23"/>
      <c r="L35" s="23"/>
      <c r="M35" s="23"/>
      <c r="N35" s="23"/>
      <c r="O35" s="23"/>
      <c r="P35" s="23"/>
    </row>
    <row r="36" spans="2:16" s="54" customFormat="1" ht="12" x14ac:dyDescent="0.2">
      <c r="B36" s="65" t="s">
        <v>103</v>
      </c>
      <c r="C36" s="505" t="s">
        <v>116</v>
      </c>
      <c r="D36" s="504"/>
      <c r="E36" s="504"/>
      <c r="F36" s="504"/>
      <c r="G36" s="55"/>
      <c r="H36" s="55"/>
      <c r="I36" s="55"/>
      <c r="J36" s="55"/>
      <c r="K36" s="55"/>
      <c r="L36" s="51"/>
      <c r="M36" s="51"/>
      <c r="N36" s="51"/>
      <c r="O36" s="51"/>
    </row>
    <row r="37" spans="2:16" s="54" customFormat="1" ht="12" customHeight="1" x14ac:dyDescent="0.2">
      <c r="B37" s="65"/>
      <c r="C37" s="504"/>
      <c r="D37" s="504"/>
      <c r="E37" s="504"/>
      <c r="F37" s="504"/>
      <c r="G37" s="55"/>
      <c r="H37" s="55"/>
      <c r="I37" s="55"/>
      <c r="J37" s="55"/>
      <c r="K37" s="55"/>
      <c r="L37" s="51"/>
      <c r="M37" s="51"/>
      <c r="N37" s="51"/>
      <c r="O37" s="51"/>
    </row>
    <row r="38" spans="2:16" s="54" customFormat="1" ht="9" customHeight="1" x14ac:dyDescent="0.2">
      <c r="C38" s="66"/>
      <c r="D38" s="66"/>
      <c r="E38" s="66"/>
      <c r="F38" s="55"/>
      <c r="G38" s="55"/>
      <c r="H38" s="55"/>
      <c r="I38" s="55"/>
      <c r="J38" s="55"/>
      <c r="K38" s="55"/>
      <c r="L38" s="51"/>
      <c r="M38" s="51"/>
      <c r="N38" s="51"/>
      <c r="O38" s="51"/>
    </row>
    <row r="39" spans="2:16" s="54" customFormat="1" ht="12" customHeight="1" x14ac:dyDescent="0.2">
      <c r="B39" s="61" t="s">
        <v>5</v>
      </c>
      <c r="C39" s="108" t="s">
        <v>77</v>
      </c>
      <c r="D39" s="293" t="s">
        <v>152</v>
      </c>
      <c r="F39" s="51"/>
      <c r="G39" s="51"/>
      <c r="H39" s="51"/>
      <c r="I39" s="51"/>
      <c r="J39" s="51"/>
      <c r="K39" s="51"/>
      <c r="L39" s="51"/>
      <c r="M39" s="51"/>
      <c r="N39" s="51"/>
      <c r="O39" s="51"/>
    </row>
    <row r="40" spans="2:16" s="54" customFormat="1" ht="9" customHeight="1" x14ac:dyDescent="0.25">
      <c r="C40" s="109"/>
      <c r="D40" s="294"/>
      <c r="F40" s="51"/>
      <c r="G40" s="51"/>
      <c r="H40" s="51"/>
      <c r="I40" s="51"/>
      <c r="J40" s="51"/>
      <c r="K40" s="51"/>
      <c r="L40" s="51"/>
      <c r="M40" s="51"/>
      <c r="N40" s="51"/>
      <c r="O40" s="51"/>
    </row>
    <row r="41" spans="2:16" s="54" customFormat="1" ht="12" customHeight="1" x14ac:dyDescent="0.2">
      <c r="C41" s="108" t="s">
        <v>80</v>
      </c>
      <c r="D41" s="293">
        <v>2020</v>
      </c>
      <c r="F41" s="51"/>
      <c r="G41" s="51"/>
      <c r="H41" s="51"/>
      <c r="I41" s="51"/>
      <c r="J41" s="51"/>
      <c r="K41" s="51"/>
      <c r="L41" s="51"/>
      <c r="M41" s="51"/>
      <c r="N41" s="51"/>
      <c r="O41" s="51"/>
    </row>
    <row r="42" spans="2:16" s="22" customFormat="1" ht="4.5" customHeight="1" x14ac:dyDescent="0.2">
      <c r="B42" s="68"/>
      <c r="C42" s="68"/>
      <c r="D42" s="68"/>
      <c r="E42" s="68"/>
      <c r="F42" s="69"/>
      <c r="G42" s="70"/>
      <c r="H42" s="70"/>
      <c r="I42" s="70"/>
      <c r="J42" s="70"/>
      <c r="K42" s="70"/>
      <c r="L42" s="70"/>
      <c r="M42" s="70"/>
      <c r="N42" s="23"/>
      <c r="O42" s="23"/>
      <c r="P42" s="23"/>
    </row>
    <row r="43" spans="2:16" s="22" customFormat="1" ht="4.5" customHeight="1" x14ac:dyDescent="0.2">
      <c r="G43" s="23"/>
      <c r="H43" s="23"/>
      <c r="I43" s="23"/>
      <c r="J43" s="23"/>
      <c r="K43" s="23"/>
      <c r="L43" s="23"/>
      <c r="M43" s="23"/>
      <c r="N43" s="23"/>
      <c r="O43" s="23"/>
      <c r="P43" s="23"/>
    </row>
    <row r="45" spans="2:16" x14ac:dyDescent="0.25">
      <c r="B45" s="27" t="s">
        <v>123</v>
      </c>
    </row>
  </sheetData>
  <mergeCells count="2">
    <mergeCell ref="B3:F5"/>
    <mergeCell ref="C36:F37"/>
  </mergeCells>
  <phoneticPr fontId="5" type="noConversion"/>
  <hyperlinks>
    <hyperlink ref="C10" location="C.1.1!A7" display="Evolutie in de drie gewesten" xr:uid="{00000000-0004-0000-0000-000000000000}"/>
    <hyperlink ref="C12" location="C.1.2!A7" display="Categorie" xr:uid="{00000000-0004-0000-0000-000001000000}"/>
    <hyperlink ref="C16" location="C.1.4!A7" display="Leeftijd" xr:uid="{00000000-0004-0000-0000-000002000000}"/>
    <hyperlink ref="C18" location="C.1.5!A7" display="Studieniveau" xr:uid="{00000000-0004-0000-0000-000003000000}"/>
    <hyperlink ref="C20" location="C.1.6!A7" display="Inactiviteitsduur" xr:uid="{00000000-0004-0000-0000-000004000000}"/>
    <hyperlink ref="C22" location="C.1.7!A7" display="Nationaliteit" xr:uid="{00000000-0004-0000-0000-000005000000}"/>
    <hyperlink ref="C24" location="C.1.8!A7" display="Gemeente" xr:uid="{00000000-0004-0000-0000-000006000000}"/>
    <hyperlink ref="C14" location="C.1.3!A7" display="Schematisch overzicht" xr:uid="{00000000-0004-0000-0000-000007000000}"/>
    <hyperlink ref="C31" location="C.2.1!A7" display="Gemeente" xr:uid="{00000000-0004-0000-0000-000008000000}"/>
    <hyperlink ref="C33" location="C.2.2!A7" display="Jongerenwerkloosheid" xr:uid="{00000000-0004-0000-0000-000009000000}"/>
    <hyperlink ref="C41" location="C.3.2!A7" display="Studieniveau" xr:uid="{00000000-0004-0000-0000-00000A000000}"/>
    <hyperlink ref="C39" location="C.3.1!A7" display="Evolutie" xr:uid="{00000000-0004-0000-0000-00000B000000}"/>
    <hyperlink ref="C26" location="C.1.9!A7" display="Gemeente" xr:uid="{00000000-0004-0000-0000-00000C000000}"/>
  </hyperlinks>
  <pageMargins left="0.59055118110236227" right="0.59055118110236227" top="0.78740157480314965" bottom="0.78740157480314965" header="0.51181102362204722" footer="0.39370078740157483"/>
  <pageSetup paperSize="9" orientation="landscape" r:id="rId1"/>
  <headerFooter alignWithMargins="0">
    <oddFooter xml:space="preserve">&amp;L&amp;8&amp;K002060De Brusselse arbeidsmarkt: Statistische gegevens - Werkzoekende beroepsbevolking
Samenstelling: view.brussels,  www.actiris.be.&amp;R&amp;8C &amp;P 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89"/>
  <sheetViews>
    <sheetView showGridLines="0" zoomScaleNormal="100" workbookViewId="0"/>
  </sheetViews>
  <sheetFormatPr baseColWidth="10" defaultColWidth="11.44140625" defaultRowHeight="13.2" x14ac:dyDescent="0.25"/>
  <cols>
    <col min="1" max="1" width="18.6640625" style="177" customWidth="1"/>
    <col min="2" max="24" width="6.33203125" style="177" customWidth="1"/>
    <col min="25" max="16384" width="11.44140625" style="177"/>
  </cols>
  <sheetData>
    <row r="1" spans="1:25" ht="24" customHeight="1" x14ac:dyDescent="0.4">
      <c r="A1" s="176" t="s">
        <v>0</v>
      </c>
      <c r="C1" s="178"/>
      <c r="M1" s="203"/>
      <c r="N1" s="203"/>
      <c r="O1" s="203"/>
      <c r="P1" s="203"/>
      <c r="Q1" s="254"/>
      <c r="R1" s="254"/>
      <c r="S1" s="254"/>
      <c r="W1" s="254"/>
      <c r="X1" s="254" t="s">
        <v>71</v>
      </c>
    </row>
    <row r="2" spans="1:25" ht="4.5" customHeight="1" x14ac:dyDescent="0.3">
      <c r="A2" s="222"/>
      <c r="C2" s="178"/>
      <c r="U2" s="222"/>
    </row>
    <row r="3" spans="1:25" ht="15.75" customHeight="1" x14ac:dyDescent="0.3">
      <c r="A3" s="179" t="s">
        <v>91</v>
      </c>
      <c r="C3" s="178"/>
      <c r="U3" s="179"/>
    </row>
    <row r="4" spans="1:25" ht="4.5" customHeight="1" x14ac:dyDescent="0.3">
      <c r="A4" s="179"/>
      <c r="C4" s="178"/>
      <c r="U4" s="179"/>
    </row>
    <row r="5" spans="1:25" x14ac:dyDescent="0.25">
      <c r="B5" s="180" t="s">
        <v>93</v>
      </c>
      <c r="C5" s="178"/>
    </row>
    <row r="6" spans="1:25" ht="4.5" customHeight="1" x14ac:dyDescent="0.25">
      <c r="B6" s="180"/>
      <c r="C6" s="178"/>
    </row>
    <row r="7" spans="1:25" ht="19.5" customHeight="1" x14ac:dyDescent="0.25">
      <c r="A7" s="181" t="s">
        <v>162</v>
      </c>
      <c r="B7" s="182"/>
      <c r="C7" s="183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74"/>
      <c r="S7" s="74"/>
      <c r="T7" s="74"/>
      <c r="U7" s="74"/>
      <c r="V7" s="74"/>
      <c r="W7" s="74"/>
      <c r="X7" s="74"/>
    </row>
    <row r="8" spans="1:25" s="184" customFormat="1" ht="4.5" customHeight="1" x14ac:dyDescent="0.25">
      <c r="C8" s="185"/>
      <c r="L8" s="177"/>
      <c r="M8" s="177"/>
      <c r="N8" s="177"/>
      <c r="O8" s="177"/>
      <c r="P8" s="177"/>
      <c r="Q8" s="177"/>
      <c r="R8" s="3"/>
      <c r="S8" s="3"/>
      <c r="U8" s="3"/>
    </row>
    <row r="9" spans="1:25" s="184" customFormat="1" ht="4.5" customHeight="1" x14ac:dyDescent="0.25">
      <c r="A9" s="218"/>
      <c r="B9" s="433"/>
      <c r="C9" s="433"/>
      <c r="D9" s="433"/>
      <c r="E9" s="433"/>
      <c r="F9" s="433"/>
      <c r="G9" s="433"/>
      <c r="H9" s="433"/>
      <c r="I9" s="433"/>
      <c r="J9" s="433"/>
      <c r="K9" s="371"/>
      <c r="L9" s="371"/>
      <c r="M9" s="371"/>
      <c r="N9" s="371"/>
      <c r="O9" s="371"/>
      <c r="P9" s="371"/>
      <c r="Q9" s="371"/>
      <c r="R9" s="371"/>
      <c r="S9" s="371"/>
      <c r="T9" s="371"/>
      <c r="U9" s="371"/>
      <c r="V9" s="371"/>
      <c r="W9" s="371"/>
      <c r="X9" s="371"/>
    </row>
    <row r="10" spans="1:25" s="193" customFormat="1" ht="12" x14ac:dyDescent="0.25">
      <c r="A10" s="190" t="s">
        <v>3</v>
      </c>
      <c r="B10" s="296">
        <v>2000</v>
      </c>
      <c r="C10" s="296">
        <v>2001</v>
      </c>
      <c r="D10" s="296">
        <v>2002</v>
      </c>
      <c r="E10" s="296">
        <v>2003</v>
      </c>
      <c r="F10" s="296">
        <v>2004</v>
      </c>
      <c r="G10" s="296">
        <v>2005</v>
      </c>
      <c r="H10" s="340">
        <v>2006</v>
      </c>
      <c r="I10" s="340">
        <v>2007</v>
      </c>
      <c r="J10" s="340">
        <v>2008</v>
      </c>
      <c r="K10" s="298">
        <v>2009</v>
      </c>
      <c r="L10" s="298">
        <v>2010</v>
      </c>
      <c r="M10" s="298">
        <v>2011</v>
      </c>
      <c r="N10" s="298">
        <v>2012</v>
      </c>
      <c r="O10" s="434">
        <v>2013</v>
      </c>
      <c r="P10" s="434">
        <v>2014</v>
      </c>
      <c r="Q10" s="434">
        <v>2015</v>
      </c>
      <c r="R10" s="434">
        <v>2016</v>
      </c>
      <c r="S10" s="434">
        <v>2017</v>
      </c>
      <c r="T10" s="434">
        <v>2018</v>
      </c>
      <c r="U10" s="434">
        <v>2019</v>
      </c>
      <c r="V10" s="434">
        <v>2020</v>
      </c>
      <c r="W10" s="434">
        <v>2021</v>
      </c>
      <c r="X10" s="434">
        <v>2022</v>
      </c>
      <c r="Y10" s="240"/>
    </row>
    <row r="11" spans="1:25" s="193" customFormat="1" ht="4.5" customHeight="1" x14ac:dyDescent="0.25">
      <c r="A11" s="194"/>
      <c r="B11" s="299"/>
      <c r="C11" s="299"/>
      <c r="D11" s="299"/>
      <c r="E11" s="299"/>
      <c r="F11" s="299"/>
      <c r="G11" s="299"/>
      <c r="H11" s="383"/>
      <c r="I11" s="383"/>
      <c r="J11" s="383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1"/>
      <c r="W11" s="301"/>
      <c r="X11" s="508"/>
      <c r="Y11" s="240"/>
    </row>
    <row r="12" spans="1:25" ht="4.5" customHeight="1" x14ac:dyDescent="0.25">
      <c r="B12" s="302"/>
      <c r="C12" s="346"/>
      <c r="D12" s="302"/>
      <c r="E12" s="302"/>
      <c r="F12" s="302"/>
      <c r="G12" s="302"/>
      <c r="H12" s="302"/>
      <c r="I12" s="302"/>
      <c r="J12" s="302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</row>
    <row r="13" spans="1:25" s="202" customFormat="1" ht="12" customHeight="1" x14ac:dyDescent="0.25">
      <c r="A13" s="193" t="s">
        <v>6</v>
      </c>
      <c r="B13" s="435"/>
      <c r="C13" s="435"/>
      <c r="D13" s="435"/>
      <c r="E13" s="435"/>
      <c r="F13" s="435"/>
      <c r="G13" s="435"/>
      <c r="H13" s="367"/>
      <c r="I13" s="367"/>
      <c r="J13" s="367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48"/>
      <c r="V13" s="348"/>
      <c r="W13" s="348"/>
      <c r="X13" s="348"/>
    </row>
    <row r="14" spans="1:25" s="203" customFormat="1" ht="12" customHeight="1" x14ac:dyDescent="0.2">
      <c r="A14" s="37" t="s">
        <v>56</v>
      </c>
      <c r="B14" s="305">
        <v>715.66666666666697</v>
      </c>
      <c r="C14" s="305">
        <v>767.33333333333337</v>
      </c>
      <c r="D14" s="305">
        <v>844.5</v>
      </c>
      <c r="E14" s="305">
        <v>916.08333333333337</v>
      </c>
      <c r="F14" s="305">
        <v>963.58333333333337</v>
      </c>
      <c r="G14" s="305">
        <v>1013.25</v>
      </c>
      <c r="H14" s="305">
        <v>930.58333333333337</v>
      </c>
      <c r="I14" s="305">
        <v>840.58333333333337</v>
      </c>
      <c r="J14" s="305">
        <v>783.16666666666663</v>
      </c>
      <c r="K14" s="306">
        <v>887.25</v>
      </c>
      <c r="L14" s="306">
        <v>956.91666666666663</v>
      </c>
      <c r="M14" s="306">
        <v>894.08333333333337</v>
      </c>
      <c r="N14" s="306">
        <v>913.33333333333337</v>
      </c>
      <c r="O14" s="378">
        <v>930.91666666666754</v>
      </c>
      <c r="P14" s="378">
        <v>907.83333333334087</v>
      </c>
      <c r="Q14" s="378">
        <v>736.25</v>
      </c>
      <c r="R14" s="378">
        <v>712.25000000000023</v>
      </c>
      <c r="S14" s="378">
        <v>654.33334022760391</v>
      </c>
      <c r="T14" s="378">
        <v>594.91666666666674</v>
      </c>
      <c r="U14" s="378">
        <v>580.8333333333336</v>
      </c>
      <c r="V14" s="378">
        <v>584.25000000000011</v>
      </c>
      <c r="W14" s="378">
        <v>578.74999999999977</v>
      </c>
      <c r="X14" s="378">
        <v>627</v>
      </c>
    </row>
    <row r="15" spans="1:25" s="203" customFormat="1" ht="12" customHeight="1" x14ac:dyDescent="0.2">
      <c r="A15" s="37" t="s">
        <v>38</v>
      </c>
      <c r="B15" s="305">
        <v>98.75</v>
      </c>
      <c r="C15" s="305">
        <v>86.833333333333329</v>
      </c>
      <c r="D15" s="305">
        <v>101.5</v>
      </c>
      <c r="E15" s="305">
        <v>122</v>
      </c>
      <c r="F15" s="305">
        <v>122.25</v>
      </c>
      <c r="G15" s="305">
        <v>133.16666666666666</v>
      </c>
      <c r="H15" s="305">
        <v>125.08333333333333</v>
      </c>
      <c r="I15" s="305">
        <v>109.5</v>
      </c>
      <c r="J15" s="305">
        <v>118.91666666666667</v>
      </c>
      <c r="K15" s="306">
        <v>135.66666666666666</v>
      </c>
      <c r="L15" s="306">
        <v>138.5</v>
      </c>
      <c r="M15" s="306">
        <v>131.33333333333334</v>
      </c>
      <c r="N15" s="306">
        <v>138.66666666666666</v>
      </c>
      <c r="O15" s="378">
        <v>136.08333333333334</v>
      </c>
      <c r="P15" s="378">
        <v>119.24999999999996</v>
      </c>
      <c r="Q15" s="378">
        <v>109.5</v>
      </c>
      <c r="R15" s="378">
        <v>100.4166666666667</v>
      </c>
      <c r="S15" s="378">
        <v>106.50000134855509</v>
      </c>
      <c r="T15" s="378">
        <v>93.666666666666629</v>
      </c>
      <c r="U15" s="378">
        <v>80.666666666666686</v>
      </c>
      <c r="V15" s="378">
        <v>91.583333333333286</v>
      </c>
      <c r="W15" s="378">
        <v>91.083333333333329</v>
      </c>
      <c r="X15" s="378">
        <v>83</v>
      </c>
    </row>
    <row r="16" spans="1:25" s="203" customFormat="1" ht="12" customHeight="1" x14ac:dyDescent="0.2">
      <c r="A16" s="37" t="s">
        <v>57</v>
      </c>
      <c r="B16" s="305">
        <v>93.583333333333329</v>
      </c>
      <c r="C16" s="305">
        <v>84.166666666666671</v>
      </c>
      <c r="D16" s="305">
        <v>101.5</v>
      </c>
      <c r="E16" s="305">
        <v>115.16666666666667</v>
      </c>
      <c r="F16" s="305">
        <v>131.5</v>
      </c>
      <c r="G16" s="305">
        <v>119.91666666666667</v>
      </c>
      <c r="H16" s="305">
        <v>110.08333333333333</v>
      </c>
      <c r="I16" s="305">
        <v>110.58333333333333</v>
      </c>
      <c r="J16" s="305">
        <v>106.41666666666667</v>
      </c>
      <c r="K16" s="306">
        <v>127.5</v>
      </c>
      <c r="L16" s="306">
        <v>147.16666666666666</v>
      </c>
      <c r="M16" s="306">
        <v>144.58333333333334</v>
      </c>
      <c r="N16" s="306">
        <v>133.5</v>
      </c>
      <c r="O16" s="378">
        <v>146.16666666666654</v>
      </c>
      <c r="P16" s="378">
        <v>135.74999999999994</v>
      </c>
      <c r="Q16" s="378">
        <v>125.75</v>
      </c>
      <c r="R16" s="378">
        <v>120.41666666666669</v>
      </c>
      <c r="S16" s="378">
        <v>105.25000125914812</v>
      </c>
      <c r="T16" s="378">
        <v>100.66666666666666</v>
      </c>
      <c r="U16" s="378">
        <v>100.16666666666666</v>
      </c>
      <c r="V16" s="378">
        <v>109.99999999999997</v>
      </c>
      <c r="W16" s="378">
        <v>110.25000000000003</v>
      </c>
      <c r="X16" s="378">
        <v>110</v>
      </c>
    </row>
    <row r="17" spans="1:24" s="203" customFormat="1" ht="12" customHeight="1" x14ac:dyDescent="0.2">
      <c r="A17" s="37" t="s">
        <v>40</v>
      </c>
      <c r="B17" s="305">
        <v>1150.5</v>
      </c>
      <c r="C17" s="305">
        <v>1160.5</v>
      </c>
      <c r="D17" s="305">
        <v>1277.1666666666667</v>
      </c>
      <c r="E17" s="305">
        <v>1379.0833333333333</v>
      </c>
      <c r="F17" s="305">
        <v>1364.3333333333333</v>
      </c>
      <c r="G17" s="305">
        <v>1420.8333333333333</v>
      </c>
      <c r="H17" s="305">
        <v>1368.75</v>
      </c>
      <c r="I17" s="305">
        <v>1210.5</v>
      </c>
      <c r="J17" s="305">
        <v>1189.5833333333333</v>
      </c>
      <c r="K17" s="306">
        <v>1301.9166666666667</v>
      </c>
      <c r="L17" s="306">
        <v>1375.5</v>
      </c>
      <c r="M17" s="306">
        <v>1250.4166666666667</v>
      </c>
      <c r="N17" s="306">
        <v>1229.1666666666667</v>
      </c>
      <c r="O17" s="378">
        <v>1212.6666666666663</v>
      </c>
      <c r="P17" s="378">
        <v>1082.6666666666731</v>
      </c>
      <c r="Q17" s="378">
        <v>979.83333333333337</v>
      </c>
      <c r="R17" s="378">
        <v>909.50000000000023</v>
      </c>
      <c r="S17" s="378">
        <v>845.00000940263271</v>
      </c>
      <c r="T17" s="378">
        <v>802.41666666666674</v>
      </c>
      <c r="U17" s="378">
        <v>774.99999999999932</v>
      </c>
      <c r="V17" s="378">
        <v>888.5</v>
      </c>
      <c r="W17" s="378">
        <v>829.75000000000034</v>
      </c>
      <c r="X17" s="378">
        <v>812</v>
      </c>
    </row>
    <row r="18" spans="1:24" s="203" customFormat="1" ht="12" customHeight="1" x14ac:dyDescent="0.2">
      <c r="A18" s="37" t="s">
        <v>58</v>
      </c>
      <c r="B18" s="305">
        <v>244.91666666666666</v>
      </c>
      <c r="C18" s="305">
        <v>233.75</v>
      </c>
      <c r="D18" s="305">
        <v>259.08333333333331</v>
      </c>
      <c r="E18" s="305">
        <v>263.33333333333331</v>
      </c>
      <c r="F18" s="305">
        <v>272.5</v>
      </c>
      <c r="G18" s="305">
        <v>264.66666666666669</v>
      </c>
      <c r="H18" s="305">
        <v>243.25</v>
      </c>
      <c r="I18" s="305">
        <v>230.91666666666666</v>
      </c>
      <c r="J18" s="305">
        <v>220.58333333333334</v>
      </c>
      <c r="K18" s="306">
        <v>268.66666666666669</v>
      </c>
      <c r="L18" s="306">
        <v>283.66666666666669</v>
      </c>
      <c r="M18" s="306">
        <v>246.41666666666666</v>
      </c>
      <c r="N18" s="306">
        <v>242.5</v>
      </c>
      <c r="O18" s="378">
        <v>225.0833333333336</v>
      </c>
      <c r="P18" s="378">
        <v>200.33333333333377</v>
      </c>
      <c r="Q18" s="378">
        <v>183.33333333333334</v>
      </c>
      <c r="R18" s="378">
        <v>154.25</v>
      </c>
      <c r="S18" s="378">
        <v>149.16666875779629</v>
      </c>
      <c r="T18" s="378">
        <v>154.4166666666666</v>
      </c>
      <c r="U18" s="378">
        <v>128.33333333333331</v>
      </c>
      <c r="V18" s="378">
        <v>123.08333333333331</v>
      </c>
      <c r="W18" s="378">
        <v>133.08333333333337</v>
      </c>
      <c r="X18" s="378">
        <v>144</v>
      </c>
    </row>
    <row r="19" spans="1:24" s="203" customFormat="1" ht="12" customHeight="1" x14ac:dyDescent="0.2">
      <c r="A19" s="37" t="s">
        <v>42</v>
      </c>
      <c r="B19" s="305">
        <v>128</v>
      </c>
      <c r="C19" s="305">
        <v>137.91666666666666</v>
      </c>
      <c r="D19" s="305">
        <v>183.16666666666666</v>
      </c>
      <c r="E19" s="305">
        <v>196.33333333333334</v>
      </c>
      <c r="F19" s="305">
        <v>216</v>
      </c>
      <c r="G19" s="305">
        <v>223.25</v>
      </c>
      <c r="H19" s="305">
        <v>206.25</v>
      </c>
      <c r="I19" s="305">
        <v>185.83333333333334</v>
      </c>
      <c r="J19" s="305">
        <v>195</v>
      </c>
      <c r="K19" s="306">
        <v>248.25</v>
      </c>
      <c r="L19" s="306">
        <v>276.58333333333331</v>
      </c>
      <c r="M19" s="306">
        <v>262.66666666666669</v>
      </c>
      <c r="N19" s="306">
        <v>262.41666666666669</v>
      </c>
      <c r="O19" s="378">
        <v>255.75000000000026</v>
      </c>
      <c r="P19" s="378">
        <v>233.91666666666694</v>
      </c>
      <c r="Q19" s="378">
        <v>196.41666666666666</v>
      </c>
      <c r="R19" s="378">
        <v>175.91666666666669</v>
      </c>
      <c r="S19" s="378">
        <v>168.16666886210442</v>
      </c>
      <c r="T19" s="378">
        <v>165.16666666666663</v>
      </c>
      <c r="U19" s="378">
        <v>153.58333333333326</v>
      </c>
      <c r="V19" s="378">
        <v>168.41666666666669</v>
      </c>
      <c r="W19" s="378">
        <v>178.58333333333343</v>
      </c>
      <c r="X19" s="378">
        <v>168</v>
      </c>
    </row>
    <row r="20" spans="1:24" s="203" customFormat="1" ht="12" customHeight="1" x14ac:dyDescent="0.2">
      <c r="A20" s="37" t="s">
        <v>43</v>
      </c>
      <c r="B20" s="305">
        <v>310.5</v>
      </c>
      <c r="C20" s="305">
        <v>280.16666666666669</v>
      </c>
      <c r="D20" s="305">
        <v>324.08333333333331</v>
      </c>
      <c r="E20" s="305">
        <v>340.91666666666669</v>
      </c>
      <c r="F20" s="305">
        <v>348.25</v>
      </c>
      <c r="G20" s="305">
        <v>367.91666666666669</v>
      </c>
      <c r="H20" s="305">
        <v>363.58333333333331</v>
      </c>
      <c r="I20" s="305">
        <v>339.58333333333331</v>
      </c>
      <c r="J20" s="305">
        <v>304.58333333333331</v>
      </c>
      <c r="K20" s="306">
        <v>329.58333333333331</v>
      </c>
      <c r="L20" s="306">
        <v>364.41666666666669</v>
      </c>
      <c r="M20" s="306">
        <v>371.75</v>
      </c>
      <c r="N20" s="306">
        <v>399.41666666666669</v>
      </c>
      <c r="O20" s="378">
        <v>393.0833333333332</v>
      </c>
      <c r="P20" s="378">
        <v>346.41666666666657</v>
      </c>
      <c r="Q20" s="378">
        <v>291.08333333333331</v>
      </c>
      <c r="R20" s="378">
        <v>244.75000000000014</v>
      </c>
      <c r="S20" s="378">
        <v>220.2500028014183</v>
      </c>
      <c r="T20" s="378">
        <v>208.50000000000006</v>
      </c>
      <c r="U20" s="378">
        <v>196.66666666666677</v>
      </c>
      <c r="V20" s="378">
        <v>217.33333333333326</v>
      </c>
      <c r="W20" s="378">
        <v>217.25000000000017</v>
      </c>
      <c r="X20" s="378">
        <v>216</v>
      </c>
    </row>
    <row r="21" spans="1:24" s="203" customFormat="1" ht="12" customHeight="1" x14ac:dyDescent="0.2">
      <c r="A21" s="37" t="s">
        <v>59</v>
      </c>
      <c r="B21" s="305">
        <v>77.916666666666671</v>
      </c>
      <c r="C21" s="305">
        <v>77.333333333333329</v>
      </c>
      <c r="D21" s="305">
        <v>93.25</v>
      </c>
      <c r="E21" s="305">
        <v>92.583333333333329</v>
      </c>
      <c r="F21" s="305">
        <v>104.33333333333333</v>
      </c>
      <c r="G21" s="305">
        <v>117</v>
      </c>
      <c r="H21" s="305">
        <v>109.75</v>
      </c>
      <c r="I21" s="305">
        <v>103.41666666666667</v>
      </c>
      <c r="J21" s="305">
        <v>112.16666666666667</v>
      </c>
      <c r="K21" s="306">
        <v>124.5</v>
      </c>
      <c r="L21" s="306">
        <v>136.41666666666666</v>
      </c>
      <c r="M21" s="306">
        <v>131.91666666666666</v>
      </c>
      <c r="N21" s="306">
        <v>133.08333333333334</v>
      </c>
      <c r="O21" s="378">
        <v>129.49999999999986</v>
      </c>
      <c r="P21" s="378">
        <v>121.16666666666667</v>
      </c>
      <c r="Q21" s="378">
        <v>102.58333333333333</v>
      </c>
      <c r="R21" s="378">
        <v>88.499999999999986</v>
      </c>
      <c r="S21" s="378">
        <v>89.500001072883606</v>
      </c>
      <c r="T21" s="378">
        <v>83.583333333333329</v>
      </c>
      <c r="U21" s="378">
        <v>85.916666666666671</v>
      </c>
      <c r="V21" s="378">
        <v>93.333333333333329</v>
      </c>
      <c r="W21" s="378">
        <v>86.166666666666671</v>
      </c>
      <c r="X21" s="378">
        <v>86</v>
      </c>
    </row>
    <row r="22" spans="1:24" s="203" customFormat="1" ht="12" customHeight="1" x14ac:dyDescent="0.2">
      <c r="A22" s="37" t="s">
        <v>45</v>
      </c>
      <c r="B22" s="305">
        <v>404.75</v>
      </c>
      <c r="C22" s="305">
        <v>409.75</v>
      </c>
      <c r="D22" s="305">
        <v>458.91666666666669</v>
      </c>
      <c r="E22" s="305">
        <v>485.08333333333331</v>
      </c>
      <c r="F22" s="305">
        <v>486</v>
      </c>
      <c r="G22" s="305">
        <v>471.75</v>
      </c>
      <c r="H22" s="305">
        <v>490.25</v>
      </c>
      <c r="I22" s="305">
        <v>436.5</v>
      </c>
      <c r="J22" s="305">
        <v>413.41666666666669</v>
      </c>
      <c r="K22" s="306">
        <v>446.25</v>
      </c>
      <c r="L22" s="306">
        <v>452.91666666666669</v>
      </c>
      <c r="M22" s="306">
        <v>428.58333333333331</v>
      </c>
      <c r="N22" s="306">
        <v>439.58333333333331</v>
      </c>
      <c r="O22" s="378">
        <v>429.74999999999932</v>
      </c>
      <c r="P22" s="378">
        <v>378.91666666666526</v>
      </c>
      <c r="Q22" s="378">
        <v>321.41666666666669</v>
      </c>
      <c r="R22" s="378">
        <v>285.5833333333332</v>
      </c>
      <c r="S22" s="378">
        <v>283.25000396370888</v>
      </c>
      <c r="T22" s="378">
        <v>261.33333333333343</v>
      </c>
      <c r="U22" s="378">
        <v>224.33333333333331</v>
      </c>
      <c r="V22" s="378">
        <v>270.49999999999977</v>
      </c>
      <c r="W22" s="378">
        <v>279.99999999999989</v>
      </c>
      <c r="X22" s="378">
        <v>249</v>
      </c>
    </row>
    <row r="23" spans="1:24" s="203" customFormat="1" ht="12" customHeight="1" x14ac:dyDescent="0.2">
      <c r="A23" s="37" t="s">
        <v>60</v>
      </c>
      <c r="B23" s="305">
        <v>203.08333333333334</v>
      </c>
      <c r="C23" s="305">
        <v>209.25</v>
      </c>
      <c r="D23" s="305">
        <v>259.5</v>
      </c>
      <c r="E23" s="305">
        <v>279.08333333333331</v>
      </c>
      <c r="F23" s="305">
        <v>300.16666666666669</v>
      </c>
      <c r="G23" s="305">
        <v>300.33333333333331</v>
      </c>
      <c r="H23" s="305">
        <v>287.83333333333331</v>
      </c>
      <c r="I23" s="305">
        <v>272.08333333333331</v>
      </c>
      <c r="J23" s="305">
        <v>264</v>
      </c>
      <c r="K23" s="306">
        <v>323</v>
      </c>
      <c r="L23" s="306">
        <v>337.91666666666669</v>
      </c>
      <c r="M23" s="306">
        <v>317.33333333333331</v>
      </c>
      <c r="N23" s="306">
        <v>295.41666666666669</v>
      </c>
      <c r="O23" s="378">
        <v>294.4166666666668</v>
      </c>
      <c r="P23" s="378">
        <v>268.75000000000034</v>
      </c>
      <c r="Q23" s="378">
        <v>243.5</v>
      </c>
      <c r="R23" s="378">
        <v>220.16666666666663</v>
      </c>
      <c r="S23" s="378">
        <v>207.66666910797358</v>
      </c>
      <c r="T23" s="378">
        <v>201.75000000000003</v>
      </c>
      <c r="U23" s="378">
        <v>203.91666666666663</v>
      </c>
      <c r="V23" s="378">
        <v>219.16666666666671</v>
      </c>
      <c r="W23" s="378">
        <v>205.83333333333348</v>
      </c>
      <c r="X23" s="378">
        <v>203</v>
      </c>
    </row>
    <row r="24" spans="1:24" s="203" customFormat="1" ht="12" customHeight="1" x14ac:dyDescent="0.2">
      <c r="A24" s="37" t="s">
        <v>47</v>
      </c>
      <c r="B24" s="305">
        <v>138.16666666666666</v>
      </c>
      <c r="C24" s="305">
        <v>144.83333333333334</v>
      </c>
      <c r="D24" s="305">
        <v>171.58333333333334</v>
      </c>
      <c r="E24" s="305">
        <v>170.66666666666666</v>
      </c>
      <c r="F24" s="305">
        <v>169.75</v>
      </c>
      <c r="G24" s="305">
        <v>175</v>
      </c>
      <c r="H24" s="305">
        <v>179.66666666666666</v>
      </c>
      <c r="I24" s="305">
        <v>146.33333333333334</v>
      </c>
      <c r="J24" s="305">
        <v>123.5</v>
      </c>
      <c r="K24" s="306">
        <v>134.5</v>
      </c>
      <c r="L24" s="306">
        <v>153.66666666666666</v>
      </c>
      <c r="M24" s="306">
        <v>134.41666666666666</v>
      </c>
      <c r="N24" s="306">
        <v>126.58333333333333</v>
      </c>
      <c r="O24" s="378">
        <v>136.66666666666657</v>
      </c>
      <c r="P24" s="378">
        <v>140.49999999999983</v>
      </c>
      <c r="Q24" s="378">
        <v>115</v>
      </c>
      <c r="R24" s="378">
        <v>110.00000000000001</v>
      </c>
      <c r="S24" s="378">
        <v>103.41666781157255</v>
      </c>
      <c r="T24" s="378">
        <v>82.416666666666671</v>
      </c>
      <c r="U24" s="378">
        <v>81.500000000000014</v>
      </c>
      <c r="V24" s="378">
        <v>95.416666666666615</v>
      </c>
      <c r="W24" s="378">
        <v>104.1666666666667</v>
      </c>
      <c r="X24" s="378">
        <v>96</v>
      </c>
    </row>
    <row r="25" spans="1:24" s="203" customFormat="1" ht="12" customHeight="1" x14ac:dyDescent="0.2">
      <c r="A25" s="37" t="s">
        <v>61</v>
      </c>
      <c r="B25" s="305">
        <v>778.41666666666663</v>
      </c>
      <c r="C25" s="305">
        <v>791.83333333333337</v>
      </c>
      <c r="D25" s="305">
        <v>880</v>
      </c>
      <c r="E25" s="305">
        <v>975.75</v>
      </c>
      <c r="F25" s="305">
        <v>921.66666666666663</v>
      </c>
      <c r="G25" s="305">
        <v>920.58333333333337</v>
      </c>
      <c r="H25" s="305">
        <v>876.25</v>
      </c>
      <c r="I25" s="305">
        <v>887.5</v>
      </c>
      <c r="J25" s="305">
        <v>866</v>
      </c>
      <c r="K25" s="306">
        <v>982.16666666666663</v>
      </c>
      <c r="L25" s="306">
        <v>1004.8333333333334</v>
      </c>
      <c r="M25" s="306">
        <v>905.33333333333337</v>
      </c>
      <c r="N25" s="306">
        <v>896.33333333333337</v>
      </c>
      <c r="O25" s="378">
        <v>880.75000000000011</v>
      </c>
      <c r="P25" s="378">
        <v>835.00000000000296</v>
      </c>
      <c r="Q25" s="378">
        <v>755.33333333333337</v>
      </c>
      <c r="R25" s="378">
        <v>649.41666666666686</v>
      </c>
      <c r="S25" s="378">
        <v>585.91667305678129</v>
      </c>
      <c r="T25" s="378">
        <v>576.74999999999955</v>
      </c>
      <c r="U25" s="378">
        <v>518.75</v>
      </c>
      <c r="V25" s="378">
        <v>579.25000000000023</v>
      </c>
      <c r="W25" s="378">
        <v>592.58333333333326</v>
      </c>
      <c r="X25" s="378">
        <v>567</v>
      </c>
    </row>
    <row r="26" spans="1:24" s="203" customFormat="1" ht="12" customHeight="1" x14ac:dyDescent="0.2">
      <c r="A26" s="37" t="s">
        <v>62</v>
      </c>
      <c r="B26" s="305">
        <v>439</v>
      </c>
      <c r="C26" s="305">
        <v>393.75</v>
      </c>
      <c r="D26" s="305">
        <v>409.16666666666669</v>
      </c>
      <c r="E26" s="305">
        <v>451.91666666666669</v>
      </c>
      <c r="F26" s="305">
        <v>442.83333333333331</v>
      </c>
      <c r="G26" s="305">
        <v>435.5</v>
      </c>
      <c r="H26" s="305">
        <v>391.25</v>
      </c>
      <c r="I26" s="305">
        <v>326.33333333333331</v>
      </c>
      <c r="J26" s="305">
        <v>316.25</v>
      </c>
      <c r="K26" s="306">
        <v>342.33333333333331</v>
      </c>
      <c r="L26" s="306">
        <v>372.41666666666669</v>
      </c>
      <c r="M26" s="306">
        <v>349.08333333333331</v>
      </c>
      <c r="N26" s="306">
        <v>337.75</v>
      </c>
      <c r="O26" s="378">
        <v>344.49999999999994</v>
      </c>
      <c r="P26" s="378">
        <v>330.83333333333218</v>
      </c>
      <c r="Q26" s="378">
        <v>272.58333333333331</v>
      </c>
      <c r="R26" s="378">
        <v>252.24999999999997</v>
      </c>
      <c r="S26" s="378">
        <v>231.41666982322931</v>
      </c>
      <c r="T26" s="378">
        <v>202.08333333333334</v>
      </c>
      <c r="U26" s="378">
        <v>194.08333333333337</v>
      </c>
      <c r="V26" s="378">
        <v>206.24999999999997</v>
      </c>
      <c r="W26" s="378">
        <v>198.9166666666666</v>
      </c>
      <c r="X26" s="378">
        <v>201</v>
      </c>
    </row>
    <row r="27" spans="1:24" s="203" customFormat="1" ht="12" customHeight="1" x14ac:dyDescent="0.2">
      <c r="A27" s="37" t="s">
        <v>63</v>
      </c>
      <c r="B27" s="305">
        <v>338.83333333333331</v>
      </c>
      <c r="C27" s="305">
        <v>338.75</v>
      </c>
      <c r="D27" s="305">
        <v>366.66666666666669</v>
      </c>
      <c r="E27" s="305">
        <v>374.91666666666669</v>
      </c>
      <c r="F27" s="305">
        <v>380.5</v>
      </c>
      <c r="G27" s="305">
        <v>385.33333333333331</v>
      </c>
      <c r="H27" s="305">
        <v>352.33333333333331</v>
      </c>
      <c r="I27" s="305">
        <v>316.33333333333331</v>
      </c>
      <c r="J27" s="305">
        <v>293.75</v>
      </c>
      <c r="K27" s="306">
        <v>317.33333333333331</v>
      </c>
      <c r="L27" s="306">
        <v>341.83333333333331</v>
      </c>
      <c r="M27" s="306">
        <v>307.08333333333331</v>
      </c>
      <c r="N27" s="306">
        <v>312</v>
      </c>
      <c r="O27" s="378">
        <v>283.08333333333331</v>
      </c>
      <c r="P27" s="378">
        <v>249.33333333333397</v>
      </c>
      <c r="Q27" s="378">
        <v>229.58333333333334</v>
      </c>
      <c r="R27" s="378">
        <v>206.75</v>
      </c>
      <c r="S27" s="378">
        <v>185.75000246614218</v>
      </c>
      <c r="T27" s="378">
        <v>172.83333333333334</v>
      </c>
      <c r="U27" s="378">
        <v>154.08333333333329</v>
      </c>
      <c r="V27" s="378">
        <v>167.75</v>
      </c>
      <c r="W27" s="378">
        <v>170.33333333333337</v>
      </c>
      <c r="X27" s="378">
        <v>163</v>
      </c>
    </row>
    <row r="28" spans="1:24" s="203" customFormat="1" ht="12" customHeight="1" x14ac:dyDescent="0.2">
      <c r="A28" s="37" t="s">
        <v>51</v>
      </c>
      <c r="B28" s="305">
        <v>1057.4166666666667</v>
      </c>
      <c r="C28" s="305">
        <v>1070.3333333333333</v>
      </c>
      <c r="D28" s="305">
        <v>1176.5833333333333</v>
      </c>
      <c r="E28" s="305">
        <v>1223.1666666666667</v>
      </c>
      <c r="F28" s="305">
        <v>1255.8333333333333</v>
      </c>
      <c r="G28" s="305">
        <v>1223.25</v>
      </c>
      <c r="H28" s="305">
        <v>1187.5</v>
      </c>
      <c r="I28" s="305">
        <v>1088.25</v>
      </c>
      <c r="J28" s="305">
        <v>1034.6666666666667</v>
      </c>
      <c r="K28" s="306">
        <v>1098.3333333333333</v>
      </c>
      <c r="L28" s="306">
        <v>1153.0833333333333</v>
      </c>
      <c r="M28" s="306">
        <v>1050.75</v>
      </c>
      <c r="N28" s="306">
        <v>1049.6666666666667</v>
      </c>
      <c r="O28" s="378">
        <v>1051.7500000000009</v>
      </c>
      <c r="P28" s="378">
        <v>992.66666666667413</v>
      </c>
      <c r="Q28" s="378">
        <v>864.5</v>
      </c>
      <c r="R28" s="378">
        <v>759.5833333333336</v>
      </c>
      <c r="S28" s="378">
        <v>753.16667487472296</v>
      </c>
      <c r="T28" s="378">
        <v>706.25000000000023</v>
      </c>
      <c r="U28" s="378">
        <v>669.49999999999966</v>
      </c>
      <c r="V28" s="378">
        <v>661.8333333333328</v>
      </c>
      <c r="W28" s="378">
        <v>641.91666666666663</v>
      </c>
      <c r="X28" s="378">
        <v>662</v>
      </c>
    </row>
    <row r="29" spans="1:24" s="203" customFormat="1" ht="12" customHeight="1" x14ac:dyDescent="0.2">
      <c r="A29" s="37" t="s">
        <v>52</v>
      </c>
      <c r="B29" s="305">
        <v>224.33333333333334</v>
      </c>
      <c r="C29" s="305">
        <v>232.83333333333334</v>
      </c>
      <c r="D29" s="305">
        <v>279.58333333333331</v>
      </c>
      <c r="E29" s="305">
        <v>288.16666666666669</v>
      </c>
      <c r="F29" s="305">
        <v>289.16666666666669</v>
      </c>
      <c r="G29" s="305">
        <v>300.25</v>
      </c>
      <c r="H29" s="305">
        <v>329.33333333333331</v>
      </c>
      <c r="I29" s="305">
        <v>291.75</v>
      </c>
      <c r="J29" s="305">
        <v>266.91666666666669</v>
      </c>
      <c r="K29" s="306">
        <v>286.16666666666669</v>
      </c>
      <c r="L29" s="306">
        <v>325.58333333333331</v>
      </c>
      <c r="M29" s="306">
        <v>310.75</v>
      </c>
      <c r="N29" s="306">
        <v>327.16666666666669</v>
      </c>
      <c r="O29" s="378">
        <v>335.66666666666731</v>
      </c>
      <c r="P29" s="378">
        <v>304.50000000000011</v>
      </c>
      <c r="Q29" s="378">
        <v>247.66666666666666</v>
      </c>
      <c r="R29" s="378">
        <v>220.16666666666671</v>
      </c>
      <c r="S29" s="378">
        <v>215.33333612978458</v>
      </c>
      <c r="T29" s="378">
        <v>194.83333333333334</v>
      </c>
      <c r="U29" s="378">
        <v>185.91666666666654</v>
      </c>
      <c r="V29" s="378">
        <v>212.91666666666666</v>
      </c>
      <c r="W29" s="378">
        <v>222.24999999999997</v>
      </c>
      <c r="X29" s="378">
        <v>197</v>
      </c>
    </row>
    <row r="30" spans="1:24" s="203" customFormat="1" ht="12" customHeight="1" x14ac:dyDescent="0.2">
      <c r="A30" s="37" t="s">
        <v>53</v>
      </c>
      <c r="B30" s="305">
        <v>77.75</v>
      </c>
      <c r="C30" s="305">
        <v>69</v>
      </c>
      <c r="D30" s="305">
        <v>85</v>
      </c>
      <c r="E30" s="305">
        <v>100.83333333333333</v>
      </c>
      <c r="F30" s="305">
        <v>106.75</v>
      </c>
      <c r="G30" s="305">
        <v>107.41666666666667</v>
      </c>
      <c r="H30" s="305">
        <v>101.41666666666667</v>
      </c>
      <c r="I30" s="305">
        <v>97.75</v>
      </c>
      <c r="J30" s="305">
        <v>95</v>
      </c>
      <c r="K30" s="306">
        <v>107.33333333333333</v>
      </c>
      <c r="L30" s="306">
        <v>108.25</v>
      </c>
      <c r="M30" s="306">
        <v>100.91666666666667</v>
      </c>
      <c r="N30" s="306">
        <v>116.75</v>
      </c>
      <c r="O30" s="378">
        <v>111.5833333333333</v>
      </c>
      <c r="P30" s="378">
        <v>104.83333333333327</v>
      </c>
      <c r="Q30" s="378">
        <v>88.166666666666671</v>
      </c>
      <c r="R30" s="378">
        <v>81.666666666666671</v>
      </c>
      <c r="S30" s="378">
        <v>77.166667565703392</v>
      </c>
      <c r="T30" s="378">
        <v>71.249999999999957</v>
      </c>
      <c r="U30" s="378">
        <v>67.000000000000028</v>
      </c>
      <c r="V30" s="378">
        <v>82.416666666666714</v>
      </c>
      <c r="W30" s="378">
        <v>81.749999999999972</v>
      </c>
      <c r="X30" s="378">
        <v>83</v>
      </c>
    </row>
    <row r="31" spans="1:24" s="203" customFormat="1" ht="12" customHeight="1" x14ac:dyDescent="0.2">
      <c r="A31" s="37" t="s">
        <v>64</v>
      </c>
      <c r="B31" s="305">
        <v>141.08333333333334</v>
      </c>
      <c r="C31" s="305">
        <v>139.58333333333334</v>
      </c>
      <c r="D31" s="305">
        <v>160</v>
      </c>
      <c r="E31" s="305">
        <v>171.91666666666666</v>
      </c>
      <c r="F31" s="305">
        <v>193.75</v>
      </c>
      <c r="G31" s="305">
        <v>205.75</v>
      </c>
      <c r="H31" s="305">
        <v>207.25</v>
      </c>
      <c r="I31" s="305">
        <v>182</v>
      </c>
      <c r="J31" s="305">
        <v>178.25</v>
      </c>
      <c r="K31" s="306">
        <v>196.91666666666666</v>
      </c>
      <c r="L31" s="306">
        <v>211.5</v>
      </c>
      <c r="M31" s="306">
        <v>202.08333333333334</v>
      </c>
      <c r="N31" s="306">
        <v>191.66666666666666</v>
      </c>
      <c r="O31" s="378">
        <v>176.83333333333351</v>
      </c>
      <c r="P31" s="378">
        <v>172.25000000000017</v>
      </c>
      <c r="Q31" s="378">
        <v>156.16666666666666</v>
      </c>
      <c r="R31" s="378">
        <v>158.00000000000014</v>
      </c>
      <c r="S31" s="378">
        <v>149.4166686013341</v>
      </c>
      <c r="T31" s="378">
        <v>147.41666666666663</v>
      </c>
      <c r="U31" s="378">
        <v>134.75</v>
      </c>
      <c r="V31" s="378">
        <v>151.83333333333337</v>
      </c>
      <c r="W31" s="378">
        <v>141.66666666666671</v>
      </c>
      <c r="X31" s="378">
        <v>137</v>
      </c>
    </row>
    <row r="32" spans="1:24" s="203" customFormat="1" ht="12" customHeight="1" x14ac:dyDescent="0.2">
      <c r="A32" s="37" t="s">
        <v>65</v>
      </c>
      <c r="B32" s="305">
        <v>89.166666666666671</v>
      </c>
      <c r="C32" s="305">
        <v>76.583333333333329</v>
      </c>
      <c r="D32" s="305">
        <v>93.5</v>
      </c>
      <c r="E32" s="305">
        <v>119.91666666666667</v>
      </c>
      <c r="F32" s="305">
        <v>122.16666666666667</v>
      </c>
      <c r="G32" s="305">
        <v>121.25</v>
      </c>
      <c r="H32" s="305">
        <v>115.08333333333333</v>
      </c>
      <c r="I32" s="305">
        <v>109.58333333333333</v>
      </c>
      <c r="J32" s="305">
        <v>111.83333333333333</v>
      </c>
      <c r="K32" s="306">
        <v>101.91666666666667</v>
      </c>
      <c r="L32" s="306">
        <v>106.16666666666667</v>
      </c>
      <c r="M32" s="306">
        <v>99.166666666666671</v>
      </c>
      <c r="N32" s="306">
        <v>111.41666666666667</v>
      </c>
      <c r="O32" s="378">
        <v>100.91666666666657</v>
      </c>
      <c r="P32" s="378">
        <v>102.6666666666666</v>
      </c>
      <c r="Q32" s="378">
        <v>96.166666666666671</v>
      </c>
      <c r="R32" s="378">
        <v>81.666666666666629</v>
      </c>
      <c r="S32" s="378">
        <v>76.750001072883606</v>
      </c>
      <c r="T32" s="378">
        <v>70.666666666666686</v>
      </c>
      <c r="U32" s="378">
        <v>71.416666666666686</v>
      </c>
      <c r="V32" s="378">
        <v>85.583333333333314</v>
      </c>
      <c r="W32" s="378">
        <v>87.166666666666643</v>
      </c>
      <c r="X32" s="378">
        <v>71</v>
      </c>
    </row>
    <row r="33" spans="1:24" s="224" customFormat="1" ht="15" customHeight="1" x14ac:dyDescent="0.2">
      <c r="A33" s="43" t="s">
        <v>5</v>
      </c>
      <c r="B33" s="395">
        <v>6711.833333333333</v>
      </c>
      <c r="C33" s="395">
        <v>6704.5</v>
      </c>
      <c r="D33" s="395">
        <v>7524.75</v>
      </c>
      <c r="E33" s="395">
        <v>8066.916666666667</v>
      </c>
      <c r="F33" s="395">
        <v>8191.333333333333</v>
      </c>
      <c r="G33" s="395">
        <v>8306.4166666666661</v>
      </c>
      <c r="H33" s="395">
        <v>7975.5</v>
      </c>
      <c r="I33" s="395">
        <v>7285.333333333333</v>
      </c>
      <c r="J33" s="395">
        <v>6994</v>
      </c>
      <c r="K33" s="396">
        <v>7759.583333333333</v>
      </c>
      <c r="L33" s="396">
        <v>8247.3333333333339</v>
      </c>
      <c r="M33" s="396">
        <v>7638.666666666667</v>
      </c>
      <c r="N33" s="396">
        <v>7656.416666666667</v>
      </c>
      <c r="O33" s="401">
        <v>7575.1666666666688</v>
      </c>
      <c r="P33" s="401">
        <v>7027.5833333333567</v>
      </c>
      <c r="Q33" s="401">
        <v>6114.833333333333</v>
      </c>
      <c r="R33" s="401">
        <v>5531.2500000000018</v>
      </c>
      <c r="S33" s="401">
        <v>5207.4167282059789</v>
      </c>
      <c r="T33" s="401">
        <v>4890.916666666667</v>
      </c>
      <c r="U33" s="401">
        <f>SUM(U14:U32)</f>
        <v>4606.416666666667</v>
      </c>
      <c r="V33" s="401">
        <v>5009.4166666666661</v>
      </c>
      <c r="W33" s="401">
        <v>4951.5000000000009</v>
      </c>
      <c r="X33" s="401">
        <v>4871</v>
      </c>
    </row>
    <row r="34" spans="1:24" s="224" customFormat="1" ht="4.5" customHeight="1" x14ac:dyDescent="0.2">
      <c r="A34" s="158"/>
      <c r="B34" s="397"/>
      <c r="C34" s="397"/>
      <c r="D34" s="397"/>
      <c r="E34" s="397"/>
      <c r="F34" s="397"/>
      <c r="G34" s="397"/>
      <c r="H34" s="397"/>
      <c r="I34" s="397"/>
      <c r="J34" s="397"/>
      <c r="K34" s="398"/>
      <c r="L34" s="398"/>
      <c r="M34" s="398"/>
      <c r="N34" s="398"/>
      <c r="O34" s="407"/>
      <c r="P34" s="407"/>
      <c r="Q34" s="407"/>
      <c r="R34" s="407"/>
      <c r="S34" s="407"/>
      <c r="T34" s="407"/>
      <c r="U34" s="407"/>
      <c r="V34" s="407"/>
      <c r="W34" s="407"/>
      <c r="X34" s="407"/>
    </row>
    <row r="35" spans="1:24" s="203" customFormat="1" ht="9" customHeight="1" x14ac:dyDescent="0.2">
      <c r="A35" s="45"/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T35" s="219"/>
      <c r="U35" s="219"/>
      <c r="V35" s="24"/>
    </row>
    <row r="36" spans="1:24" s="242" customFormat="1" ht="12" customHeight="1" x14ac:dyDescent="0.2">
      <c r="A36" s="213" t="s">
        <v>83</v>
      </c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T36" s="241"/>
      <c r="U36" s="219"/>
      <c r="V36" s="24"/>
    </row>
    <row r="37" spans="1:24" s="243" customFormat="1" ht="4.5" customHeight="1" x14ac:dyDescent="0.2"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T37" s="244"/>
      <c r="U37" s="241"/>
      <c r="V37" s="286"/>
    </row>
    <row r="38" spans="1:24" s="243" customFormat="1" ht="4.5" customHeight="1" x14ac:dyDescent="0.25">
      <c r="A38" s="218"/>
      <c r="B38" s="433"/>
      <c r="C38" s="436"/>
      <c r="D38" s="433"/>
      <c r="E38" s="433"/>
      <c r="F38" s="433"/>
      <c r="G38" s="433"/>
      <c r="H38" s="433"/>
      <c r="I38" s="433"/>
      <c r="J38" s="433"/>
      <c r="K38" s="371"/>
      <c r="L38" s="371"/>
      <c r="M38" s="371"/>
      <c r="N38" s="371"/>
      <c r="O38" s="372"/>
      <c r="P38" s="372"/>
      <c r="Q38" s="372"/>
      <c r="R38" s="372"/>
      <c r="S38" s="372"/>
      <c r="T38" s="372"/>
      <c r="U38" s="372"/>
      <c r="V38" s="372"/>
      <c r="W38" s="372"/>
      <c r="X38" s="372"/>
    </row>
    <row r="39" spans="1:24" s="202" customFormat="1" ht="12" customHeight="1" x14ac:dyDescent="0.25">
      <c r="A39" s="193" t="s">
        <v>7</v>
      </c>
      <c r="B39" s="435"/>
      <c r="C39" s="435"/>
      <c r="D39" s="435"/>
      <c r="E39" s="435"/>
      <c r="F39" s="435"/>
      <c r="G39" s="435"/>
      <c r="H39" s="367"/>
      <c r="I39" s="367"/>
      <c r="J39" s="367"/>
      <c r="K39" s="348"/>
      <c r="L39" s="348"/>
      <c r="M39" s="348"/>
      <c r="N39" s="348"/>
      <c r="O39" s="384"/>
      <c r="P39" s="384"/>
      <c r="Q39" s="384"/>
      <c r="R39" s="384"/>
      <c r="S39" s="384"/>
      <c r="T39" s="384"/>
      <c r="U39" s="384"/>
      <c r="V39" s="384"/>
      <c r="W39" s="384"/>
      <c r="X39" s="384"/>
    </row>
    <row r="40" spans="1:24" s="203" customFormat="1" ht="12" customHeight="1" x14ac:dyDescent="0.2">
      <c r="A40" s="37" t="s">
        <v>56</v>
      </c>
      <c r="B40" s="305">
        <v>841</v>
      </c>
      <c r="C40" s="305">
        <v>840.66666666666663</v>
      </c>
      <c r="D40" s="305">
        <v>899.66666666666663</v>
      </c>
      <c r="E40" s="305">
        <v>971.16666666666663</v>
      </c>
      <c r="F40" s="305">
        <v>987.08333333333337</v>
      </c>
      <c r="G40" s="305">
        <v>1014</v>
      </c>
      <c r="H40" s="305">
        <v>1001.1666666666666</v>
      </c>
      <c r="I40" s="305">
        <v>949.83333333333337</v>
      </c>
      <c r="J40" s="305">
        <v>897</v>
      </c>
      <c r="K40" s="306">
        <v>921.08333333333337</v>
      </c>
      <c r="L40" s="306">
        <v>957.91666666666663</v>
      </c>
      <c r="M40" s="306">
        <v>842.5</v>
      </c>
      <c r="N40" s="306">
        <v>831.91666666666663</v>
      </c>
      <c r="O40" s="378">
        <v>836.58333333333269</v>
      </c>
      <c r="P40" s="378">
        <v>800.25000000000603</v>
      </c>
      <c r="Q40" s="378">
        <v>691.08333333333337</v>
      </c>
      <c r="R40" s="378">
        <v>673.24999999999989</v>
      </c>
      <c r="S40" s="378">
        <v>562.50000577419996</v>
      </c>
      <c r="T40" s="378">
        <v>506.3333333333332</v>
      </c>
      <c r="U40" s="378">
        <v>484.83333333333314</v>
      </c>
      <c r="V40" s="378">
        <v>504.66666666666703</v>
      </c>
      <c r="W40" s="378">
        <v>472.16666666666674</v>
      </c>
      <c r="X40" s="378">
        <v>483</v>
      </c>
    </row>
    <row r="41" spans="1:24" s="203" customFormat="1" ht="12" customHeight="1" x14ac:dyDescent="0.2">
      <c r="A41" s="37" t="s">
        <v>38</v>
      </c>
      <c r="B41" s="305">
        <v>91</v>
      </c>
      <c r="C41" s="305">
        <v>96.833333333333329</v>
      </c>
      <c r="D41" s="305">
        <v>118.75</v>
      </c>
      <c r="E41" s="305">
        <v>113.08333333333333</v>
      </c>
      <c r="F41" s="305">
        <v>117.83333333333333</v>
      </c>
      <c r="G41" s="305">
        <v>125.91666666666667</v>
      </c>
      <c r="H41" s="305">
        <v>122.66666666666667</v>
      </c>
      <c r="I41" s="305">
        <v>111.83333333333333</v>
      </c>
      <c r="J41" s="305">
        <v>98.583333333333329</v>
      </c>
      <c r="K41" s="306">
        <v>101.5</v>
      </c>
      <c r="L41" s="306">
        <v>120.33333333333333</v>
      </c>
      <c r="M41" s="306">
        <v>96.333333333333329</v>
      </c>
      <c r="N41" s="306">
        <v>108.08333333333333</v>
      </c>
      <c r="O41" s="378">
        <v>110.74999999999986</v>
      </c>
      <c r="P41" s="378">
        <v>105.91666666666656</v>
      </c>
      <c r="Q41" s="378">
        <v>91</v>
      </c>
      <c r="R41" s="378">
        <v>83.666666666666615</v>
      </c>
      <c r="S41" s="378">
        <v>86.666668020188808</v>
      </c>
      <c r="T41" s="378">
        <v>70.999999999999986</v>
      </c>
      <c r="U41" s="378">
        <v>59.416666666666693</v>
      </c>
      <c r="V41" s="378">
        <v>60.416666666666671</v>
      </c>
      <c r="W41" s="378">
        <v>65.500000000000028</v>
      </c>
      <c r="X41" s="378">
        <v>75</v>
      </c>
    </row>
    <row r="42" spans="1:24" s="203" customFormat="1" ht="12" customHeight="1" x14ac:dyDescent="0.2">
      <c r="A42" s="37" t="s">
        <v>57</v>
      </c>
      <c r="B42" s="305">
        <v>110.83333333333333</v>
      </c>
      <c r="C42" s="305">
        <v>104.41666666666667</v>
      </c>
      <c r="D42" s="305">
        <v>110.66666666666667</v>
      </c>
      <c r="E42" s="305">
        <v>126.66666666666667</v>
      </c>
      <c r="F42" s="305">
        <v>120.16666666666667</v>
      </c>
      <c r="G42" s="305">
        <v>120.83333333333333</v>
      </c>
      <c r="H42" s="305">
        <v>124.75</v>
      </c>
      <c r="I42" s="305">
        <v>115.16666666666667</v>
      </c>
      <c r="J42" s="305">
        <v>121.5</v>
      </c>
      <c r="K42" s="306">
        <v>129.08333333333334</v>
      </c>
      <c r="L42" s="306">
        <v>158.58333333333334</v>
      </c>
      <c r="M42" s="306">
        <v>153.91666666666666</v>
      </c>
      <c r="N42" s="306">
        <v>157.08333333333334</v>
      </c>
      <c r="O42" s="378">
        <v>157.41666666666657</v>
      </c>
      <c r="P42" s="378">
        <v>131.9166666666666</v>
      </c>
      <c r="Q42" s="378">
        <v>108.83333333333333</v>
      </c>
      <c r="R42" s="378">
        <v>98.416666666666629</v>
      </c>
      <c r="S42" s="378">
        <v>87.166667833924294</v>
      </c>
      <c r="T42" s="378">
        <v>74.666666666666643</v>
      </c>
      <c r="U42" s="378">
        <v>72.166666666666671</v>
      </c>
      <c r="V42" s="378">
        <v>84.333333333333314</v>
      </c>
      <c r="W42" s="378">
        <v>76.25</v>
      </c>
      <c r="X42" s="378">
        <v>80</v>
      </c>
    </row>
    <row r="43" spans="1:24" s="203" customFormat="1" ht="12" customHeight="1" x14ac:dyDescent="0.2">
      <c r="A43" s="37" t="s">
        <v>40</v>
      </c>
      <c r="B43" s="305">
        <v>1167.3333333333333</v>
      </c>
      <c r="C43" s="305">
        <v>1108.1666666666667</v>
      </c>
      <c r="D43" s="305">
        <v>1276.25</v>
      </c>
      <c r="E43" s="305">
        <v>1366.5</v>
      </c>
      <c r="F43" s="305">
        <v>1310.5</v>
      </c>
      <c r="G43" s="305">
        <v>1336.25</v>
      </c>
      <c r="H43" s="305">
        <v>1332.5</v>
      </c>
      <c r="I43" s="305">
        <v>1213.0833333333333</v>
      </c>
      <c r="J43" s="305">
        <v>1165.8333333333333</v>
      </c>
      <c r="K43" s="306">
        <v>1177.5</v>
      </c>
      <c r="L43" s="306">
        <v>1158</v>
      </c>
      <c r="M43" s="306">
        <v>1095.8333333333333</v>
      </c>
      <c r="N43" s="306">
        <v>1138.5</v>
      </c>
      <c r="O43" s="378">
        <v>1064.7500000000043</v>
      </c>
      <c r="P43" s="378">
        <v>990.33333333334076</v>
      </c>
      <c r="Q43" s="378">
        <v>856</v>
      </c>
      <c r="R43" s="378">
        <v>786.33333333333383</v>
      </c>
      <c r="S43" s="378">
        <v>675.0000066831708</v>
      </c>
      <c r="T43" s="378">
        <v>627.7499999999992</v>
      </c>
      <c r="U43" s="378">
        <v>612.58333333333314</v>
      </c>
      <c r="V43" s="378">
        <v>654.50000000000023</v>
      </c>
      <c r="W43" s="378">
        <v>638.91666666666652</v>
      </c>
      <c r="X43" s="378">
        <v>600</v>
      </c>
    </row>
    <row r="44" spans="1:24" s="203" customFormat="1" ht="12" customHeight="1" x14ac:dyDescent="0.2">
      <c r="A44" s="37" t="s">
        <v>58</v>
      </c>
      <c r="B44" s="305">
        <v>251.83333333333334</v>
      </c>
      <c r="C44" s="305">
        <v>245.41666666666666</v>
      </c>
      <c r="D44" s="305">
        <v>281.16666666666669</v>
      </c>
      <c r="E44" s="305">
        <v>266.58333333333331</v>
      </c>
      <c r="F44" s="305">
        <v>291.08333333333331</v>
      </c>
      <c r="G44" s="305">
        <v>283.58333333333331</v>
      </c>
      <c r="H44" s="305">
        <v>267.16666666666669</v>
      </c>
      <c r="I44" s="305">
        <v>228.75</v>
      </c>
      <c r="J44" s="305">
        <v>226.33333333333334</v>
      </c>
      <c r="K44" s="306">
        <v>247.83333333333334</v>
      </c>
      <c r="L44" s="306">
        <v>263.08333333333331</v>
      </c>
      <c r="M44" s="306">
        <v>233.16666666666666</v>
      </c>
      <c r="N44" s="306">
        <v>229.75</v>
      </c>
      <c r="O44" s="378">
        <v>199.9166666666666</v>
      </c>
      <c r="P44" s="378">
        <v>185.5833333333334</v>
      </c>
      <c r="Q44" s="378">
        <v>166.25</v>
      </c>
      <c r="R44" s="378">
        <v>147.49999999999997</v>
      </c>
      <c r="S44" s="378">
        <v>127.08333493024111</v>
      </c>
      <c r="T44" s="378">
        <v>116.41666666666667</v>
      </c>
      <c r="U44" s="378">
        <v>104.74999999999996</v>
      </c>
      <c r="V44" s="378">
        <v>123.41666666666666</v>
      </c>
      <c r="W44" s="378">
        <v>119.83333333333333</v>
      </c>
      <c r="X44" s="378">
        <v>116</v>
      </c>
    </row>
    <row r="45" spans="1:24" s="203" customFormat="1" ht="12" customHeight="1" x14ac:dyDescent="0.2">
      <c r="A45" s="37" t="s">
        <v>42</v>
      </c>
      <c r="B45" s="305">
        <v>169.33333333333334</v>
      </c>
      <c r="C45" s="305">
        <v>167.41666666666666</v>
      </c>
      <c r="D45" s="305">
        <v>170.66666666666666</v>
      </c>
      <c r="E45" s="305">
        <v>215.25</v>
      </c>
      <c r="F45" s="305">
        <v>221.83333333333334</v>
      </c>
      <c r="G45" s="305">
        <v>225</v>
      </c>
      <c r="H45" s="305">
        <v>233.91666666666666</v>
      </c>
      <c r="I45" s="305">
        <v>224</v>
      </c>
      <c r="J45" s="305">
        <v>222.33333333333334</v>
      </c>
      <c r="K45" s="306">
        <v>249.5</v>
      </c>
      <c r="L45" s="306">
        <v>250.75</v>
      </c>
      <c r="M45" s="306">
        <v>241.41666666666666</v>
      </c>
      <c r="N45" s="306">
        <v>233.83333333333334</v>
      </c>
      <c r="O45" s="378">
        <v>233.50000000000017</v>
      </c>
      <c r="P45" s="378">
        <v>212.08333333333346</v>
      </c>
      <c r="Q45" s="378">
        <v>189.91666666666666</v>
      </c>
      <c r="R45" s="378">
        <v>161.25000000000006</v>
      </c>
      <c r="S45" s="378">
        <v>138.58333520591259</v>
      </c>
      <c r="T45" s="378">
        <v>161.24999999999997</v>
      </c>
      <c r="U45" s="378">
        <v>153.5</v>
      </c>
      <c r="V45" s="378">
        <v>151.25000000000003</v>
      </c>
      <c r="W45" s="378">
        <v>150.08333333333329</v>
      </c>
      <c r="X45" s="378">
        <v>136</v>
      </c>
    </row>
    <row r="46" spans="1:24" s="203" customFormat="1" ht="12" customHeight="1" x14ac:dyDescent="0.2">
      <c r="A46" s="37" t="s">
        <v>43</v>
      </c>
      <c r="B46" s="305">
        <v>349.25</v>
      </c>
      <c r="C46" s="305">
        <v>343.5</v>
      </c>
      <c r="D46" s="305">
        <v>375.66666666666669</v>
      </c>
      <c r="E46" s="305">
        <v>383</v>
      </c>
      <c r="F46" s="305">
        <v>393.41666666666669</v>
      </c>
      <c r="G46" s="305">
        <v>392.41666666666669</v>
      </c>
      <c r="H46" s="305">
        <v>360.16666666666669</v>
      </c>
      <c r="I46" s="305">
        <v>356.25</v>
      </c>
      <c r="J46" s="305">
        <v>348.75</v>
      </c>
      <c r="K46" s="306">
        <v>370.08333333333331</v>
      </c>
      <c r="L46" s="306">
        <v>386.83333333333331</v>
      </c>
      <c r="M46" s="306">
        <v>390.91666666666669</v>
      </c>
      <c r="N46" s="306">
        <v>362.66666666666669</v>
      </c>
      <c r="O46" s="378">
        <v>333.16666666666657</v>
      </c>
      <c r="P46" s="378">
        <v>294.99999999999966</v>
      </c>
      <c r="Q46" s="378">
        <v>261.08333333333331</v>
      </c>
      <c r="R46" s="378">
        <v>239.16666666666654</v>
      </c>
      <c r="S46" s="378">
        <v>215.58333593606949</v>
      </c>
      <c r="T46" s="378">
        <v>186.0000000000002</v>
      </c>
      <c r="U46" s="378">
        <v>195.00000000000003</v>
      </c>
      <c r="V46" s="378">
        <v>189.91666666666652</v>
      </c>
      <c r="W46" s="378">
        <v>166.25000000000003</v>
      </c>
      <c r="X46" s="378">
        <v>190</v>
      </c>
    </row>
    <row r="47" spans="1:24" s="203" customFormat="1" ht="12" customHeight="1" x14ac:dyDescent="0.2">
      <c r="A47" s="37" t="s">
        <v>59</v>
      </c>
      <c r="B47" s="305">
        <v>107.5</v>
      </c>
      <c r="C47" s="305">
        <v>106.5</v>
      </c>
      <c r="D47" s="305">
        <v>107</v>
      </c>
      <c r="E47" s="305">
        <v>117.75</v>
      </c>
      <c r="F47" s="305">
        <v>120.58333333333333</v>
      </c>
      <c r="G47" s="305">
        <v>140.5</v>
      </c>
      <c r="H47" s="305">
        <v>139.5</v>
      </c>
      <c r="I47" s="305">
        <v>132.08333333333334</v>
      </c>
      <c r="J47" s="305">
        <v>131.83333333333334</v>
      </c>
      <c r="K47" s="306">
        <v>150.33333333333334</v>
      </c>
      <c r="L47" s="306">
        <v>137.66666666666666</v>
      </c>
      <c r="M47" s="306">
        <v>121.66666666666667</v>
      </c>
      <c r="N47" s="306">
        <v>128.83333333333334</v>
      </c>
      <c r="O47" s="378">
        <v>120.74999999999993</v>
      </c>
      <c r="P47" s="378">
        <v>120.6666666666666</v>
      </c>
      <c r="Q47" s="378">
        <v>105.58333333333333</v>
      </c>
      <c r="R47" s="378">
        <v>100.41666666666664</v>
      </c>
      <c r="S47" s="378">
        <v>81.833334393799305</v>
      </c>
      <c r="T47" s="378">
        <v>70.666666666666671</v>
      </c>
      <c r="U47" s="378">
        <v>74.5</v>
      </c>
      <c r="V47" s="378">
        <v>91.166666666666643</v>
      </c>
      <c r="W47" s="378">
        <v>83.5</v>
      </c>
      <c r="X47" s="378">
        <v>66</v>
      </c>
    </row>
    <row r="48" spans="1:24" s="203" customFormat="1" ht="12" customHeight="1" x14ac:dyDescent="0.2">
      <c r="A48" s="37" t="s">
        <v>45</v>
      </c>
      <c r="B48" s="305">
        <v>391.66666666666669</v>
      </c>
      <c r="C48" s="305">
        <v>388.33333333333331</v>
      </c>
      <c r="D48" s="305">
        <v>420.25</v>
      </c>
      <c r="E48" s="305">
        <v>459.83333333333331</v>
      </c>
      <c r="F48" s="305">
        <v>459.66666666666669</v>
      </c>
      <c r="G48" s="305">
        <v>480</v>
      </c>
      <c r="H48" s="305">
        <v>447</v>
      </c>
      <c r="I48" s="305">
        <v>426.08333333333331</v>
      </c>
      <c r="J48" s="305">
        <v>399</v>
      </c>
      <c r="K48" s="306">
        <v>423.41666666666669</v>
      </c>
      <c r="L48" s="306">
        <v>429.58333333333331</v>
      </c>
      <c r="M48" s="306">
        <v>403.5</v>
      </c>
      <c r="N48" s="306">
        <v>399.08333333333331</v>
      </c>
      <c r="O48" s="378">
        <v>392.33333333333309</v>
      </c>
      <c r="P48" s="378">
        <v>344.41666666666652</v>
      </c>
      <c r="Q48" s="378">
        <v>303.16666666666669</v>
      </c>
      <c r="R48" s="378">
        <v>291.33333333333348</v>
      </c>
      <c r="S48" s="378">
        <v>260.91667005419731</v>
      </c>
      <c r="T48" s="378">
        <v>231.66666666666663</v>
      </c>
      <c r="U48" s="378">
        <v>204.41666666666663</v>
      </c>
      <c r="V48" s="378">
        <v>219.91666666666674</v>
      </c>
      <c r="W48" s="378">
        <v>213.83333333333348</v>
      </c>
      <c r="X48" s="378">
        <v>203</v>
      </c>
    </row>
    <row r="49" spans="1:24" s="203" customFormat="1" ht="12" customHeight="1" x14ac:dyDescent="0.2">
      <c r="A49" s="37" t="s">
        <v>60</v>
      </c>
      <c r="B49" s="305">
        <v>213.75</v>
      </c>
      <c r="C49" s="305">
        <v>231.5</v>
      </c>
      <c r="D49" s="305">
        <v>259.33333333333331</v>
      </c>
      <c r="E49" s="305">
        <v>276.91666666666669</v>
      </c>
      <c r="F49" s="305">
        <v>317.66666666666669</v>
      </c>
      <c r="G49" s="305">
        <v>329.66666666666669</v>
      </c>
      <c r="H49" s="305">
        <v>351.75</v>
      </c>
      <c r="I49" s="305">
        <v>322.5</v>
      </c>
      <c r="J49" s="305">
        <v>283.75</v>
      </c>
      <c r="K49" s="306">
        <v>310.83333333333331</v>
      </c>
      <c r="L49" s="306">
        <v>320</v>
      </c>
      <c r="M49" s="306">
        <v>299.75</v>
      </c>
      <c r="N49" s="306">
        <v>289.5</v>
      </c>
      <c r="O49" s="378">
        <v>292.58333333333348</v>
      </c>
      <c r="P49" s="378">
        <v>276.00000000000068</v>
      </c>
      <c r="Q49" s="378">
        <v>241</v>
      </c>
      <c r="R49" s="378">
        <v>217.50000000000009</v>
      </c>
      <c r="S49" s="378">
        <v>186.33333515375853</v>
      </c>
      <c r="T49" s="378">
        <v>170.16666666666669</v>
      </c>
      <c r="U49" s="378">
        <v>159.66666666666674</v>
      </c>
      <c r="V49" s="378">
        <v>179.24999999999989</v>
      </c>
      <c r="W49" s="378">
        <v>159.83333333333326</v>
      </c>
      <c r="X49" s="378">
        <v>144</v>
      </c>
    </row>
    <row r="50" spans="1:24" s="203" customFormat="1" ht="12" customHeight="1" x14ac:dyDescent="0.2">
      <c r="A50" s="37" t="s">
        <v>47</v>
      </c>
      <c r="B50" s="305">
        <v>167.66666666666666</v>
      </c>
      <c r="C50" s="305">
        <v>159.41666666666666</v>
      </c>
      <c r="D50" s="305">
        <v>165.91666666666666</v>
      </c>
      <c r="E50" s="305">
        <v>186.33333333333334</v>
      </c>
      <c r="F50" s="305">
        <v>187.58333333333334</v>
      </c>
      <c r="G50" s="305">
        <v>209.08333333333334</v>
      </c>
      <c r="H50" s="305">
        <v>206</v>
      </c>
      <c r="I50" s="305">
        <v>164.25</v>
      </c>
      <c r="J50" s="305">
        <v>168.33333333333334</v>
      </c>
      <c r="K50" s="306">
        <v>168.91666666666666</v>
      </c>
      <c r="L50" s="306">
        <v>168.08333333333334</v>
      </c>
      <c r="M50" s="306">
        <v>164.91666666666666</v>
      </c>
      <c r="N50" s="306">
        <v>139.33333333333334</v>
      </c>
      <c r="O50" s="378">
        <v>143.99999999999997</v>
      </c>
      <c r="P50" s="378">
        <v>126.333333333333</v>
      </c>
      <c r="Q50" s="378">
        <v>107.08333333333333</v>
      </c>
      <c r="R50" s="378">
        <v>97.166666666666686</v>
      </c>
      <c r="S50" s="378">
        <v>86.16666754335165</v>
      </c>
      <c r="T50" s="378">
        <v>77.333333333333371</v>
      </c>
      <c r="U50" s="378">
        <v>68.4166666666667</v>
      </c>
      <c r="V50" s="378">
        <v>72.000000000000014</v>
      </c>
      <c r="W50" s="378">
        <v>71.25</v>
      </c>
      <c r="X50" s="378">
        <v>71</v>
      </c>
    </row>
    <row r="51" spans="1:24" s="203" customFormat="1" ht="12" customHeight="1" x14ac:dyDescent="0.2">
      <c r="A51" s="37" t="s">
        <v>61</v>
      </c>
      <c r="B51" s="305">
        <v>899.83333333333337</v>
      </c>
      <c r="C51" s="305">
        <v>937.66666666666663</v>
      </c>
      <c r="D51" s="305">
        <v>1041.3333333333333</v>
      </c>
      <c r="E51" s="305">
        <v>1041.3333333333333</v>
      </c>
      <c r="F51" s="305">
        <v>1059.5</v>
      </c>
      <c r="G51" s="305">
        <v>1066.75</v>
      </c>
      <c r="H51" s="305">
        <v>1048.5833333333333</v>
      </c>
      <c r="I51" s="305">
        <v>969.75</v>
      </c>
      <c r="J51" s="305">
        <v>949.33333333333337</v>
      </c>
      <c r="K51" s="306">
        <v>964.83333333333337</v>
      </c>
      <c r="L51" s="306">
        <v>954.58333333333337</v>
      </c>
      <c r="M51" s="306">
        <v>871</v>
      </c>
      <c r="N51" s="306">
        <v>840.91666666666663</v>
      </c>
      <c r="O51" s="378">
        <v>822.08333333333496</v>
      </c>
      <c r="P51" s="378">
        <v>766.8333333333361</v>
      </c>
      <c r="Q51" s="378">
        <v>664.16666666666663</v>
      </c>
      <c r="R51" s="378">
        <v>585.91666666666617</v>
      </c>
      <c r="S51" s="378">
        <v>504.50000566244125</v>
      </c>
      <c r="T51" s="378">
        <v>469.66666666666663</v>
      </c>
      <c r="U51" s="378">
        <v>444.91666666666657</v>
      </c>
      <c r="V51" s="378">
        <v>464.8333333333332</v>
      </c>
      <c r="W51" s="378">
        <v>451.33333333333366</v>
      </c>
      <c r="X51" s="378">
        <v>452</v>
      </c>
    </row>
    <row r="52" spans="1:24" s="203" customFormat="1" ht="12" customHeight="1" x14ac:dyDescent="0.2">
      <c r="A52" s="37" t="s">
        <v>62</v>
      </c>
      <c r="B52" s="305">
        <v>459.16666666666669</v>
      </c>
      <c r="C52" s="305">
        <v>427.75</v>
      </c>
      <c r="D52" s="305">
        <v>425.83333333333331</v>
      </c>
      <c r="E52" s="305">
        <v>453.25</v>
      </c>
      <c r="F52" s="305">
        <v>444.33333333333331</v>
      </c>
      <c r="G52" s="305">
        <v>446.75</v>
      </c>
      <c r="H52" s="305">
        <v>437.83333333333331</v>
      </c>
      <c r="I52" s="305">
        <v>395</v>
      </c>
      <c r="J52" s="305">
        <v>346.83333333333331</v>
      </c>
      <c r="K52" s="306">
        <v>376</v>
      </c>
      <c r="L52" s="306">
        <v>372.41666666666669</v>
      </c>
      <c r="M52" s="306">
        <v>344.33333333333331</v>
      </c>
      <c r="N52" s="306">
        <v>326.91666666666669</v>
      </c>
      <c r="O52" s="378">
        <v>312.75000000000006</v>
      </c>
      <c r="P52" s="378">
        <v>287.00000000000028</v>
      </c>
      <c r="Q52" s="378">
        <v>249.25</v>
      </c>
      <c r="R52" s="378">
        <v>211.83333333333329</v>
      </c>
      <c r="S52" s="378">
        <v>179.91666933149099</v>
      </c>
      <c r="T52" s="378">
        <v>167.08333333333329</v>
      </c>
      <c r="U52" s="378">
        <v>153.75</v>
      </c>
      <c r="V52" s="378">
        <v>154.08333333333334</v>
      </c>
      <c r="W52" s="378">
        <v>154.49999999999986</v>
      </c>
      <c r="X52" s="378">
        <v>141</v>
      </c>
    </row>
    <row r="53" spans="1:24" s="203" customFormat="1" ht="12" customHeight="1" x14ac:dyDescent="0.2">
      <c r="A53" s="37" t="s">
        <v>63</v>
      </c>
      <c r="B53" s="305">
        <v>349.25</v>
      </c>
      <c r="C53" s="305">
        <v>323.83333333333331</v>
      </c>
      <c r="D53" s="305">
        <v>331</v>
      </c>
      <c r="E53" s="305">
        <v>331.16666666666669</v>
      </c>
      <c r="F53" s="305">
        <v>348.08333333333331</v>
      </c>
      <c r="G53" s="305">
        <v>356.83333333333331</v>
      </c>
      <c r="H53" s="305">
        <v>336.5</v>
      </c>
      <c r="I53" s="305">
        <v>312.25</v>
      </c>
      <c r="J53" s="305">
        <v>307.75</v>
      </c>
      <c r="K53" s="306">
        <v>311.33333333333331</v>
      </c>
      <c r="L53" s="306">
        <v>297.25</v>
      </c>
      <c r="M53" s="306">
        <v>261.75</v>
      </c>
      <c r="N53" s="306">
        <v>264.25</v>
      </c>
      <c r="O53" s="378">
        <v>254.25000000000014</v>
      </c>
      <c r="P53" s="378">
        <v>230.58333333333405</v>
      </c>
      <c r="Q53" s="378">
        <v>222.41666666666666</v>
      </c>
      <c r="R53" s="378">
        <v>187.66666666666671</v>
      </c>
      <c r="S53" s="378">
        <v>154.16666842997074</v>
      </c>
      <c r="T53" s="378">
        <v>140.08333333333331</v>
      </c>
      <c r="U53" s="378">
        <v>128.74999999999997</v>
      </c>
      <c r="V53" s="378">
        <v>143.41666666666654</v>
      </c>
      <c r="W53" s="378">
        <v>138.25</v>
      </c>
      <c r="X53" s="378">
        <v>133</v>
      </c>
    </row>
    <row r="54" spans="1:24" s="203" customFormat="1" ht="12" customHeight="1" x14ac:dyDescent="0.2">
      <c r="A54" s="37" t="s">
        <v>51</v>
      </c>
      <c r="B54" s="305">
        <v>1246</v>
      </c>
      <c r="C54" s="305">
        <v>1205.0833333333333</v>
      </c>
      <c r="D54" s="305">
        <v>1234</v>
      </c>
      <c r="E54" s="305">
        <v>1289.1666666666667</v>
      </c>
      <c r="F54" s="305">
        <v>1344.3333333333333</v>
      </c>
      <c r="G54" s="305">
        <v>1319.1666666666667</v>
      </c>
      <c r="H54" s="305">
        <v>1315.1666666666667</v>
      </c>
      <c r="I54" s="305">
        <v>1233.75</v>
      </c>
      <c r="J54" s="305">
        <v>1159.9166666666667</v>
      </c>
      <c r="K54" s="306">
        <v>1181.5833333333333</v>
      </c>
      <c r="L54" s="306">
        <v>1207.4166666666667</v>
      </c>
      <c r="M54" s="306">
        <v>1106.6666666666667</v>
      </c>
      <c r="N54" s="306">
        <v>1066.25</v>
      </c>
      <c r="O54" s="378">
        <v>1040.1666666666672</v>
      </c>
      <c r="P54" s="378">
        <v>969.58333333334122</v>
      </c>
      <c r="Q54" s="378">
        <v>843.33333333333337</v>
      </c>
      <c r="R54" s="378">
        <v>760.6666666666664</v>
      </c>
      <c r="S54" s="378">
        <v>703.16667377203703</v>
      </c>
      <c r="T54" s="378">
        <v>628.4166666666664</v>
      </c>
      <c r="U54" s="378">
        <v>573.83333333333348</v>
      </c>
      <c r="V54" s="378">
        <v>599.08333333333292</v>
      </c>
      <c r="W54" s="378">
        <v>541.41666666666697</v>
      </c>
      <c r="X54" s="378">
        <v>522</v>
      </c>
    </row>
    <row r="55" spans="1:24" s="203" customFormat="1" ht="12" customHeight="1" x14ac:dyDescent="0.2">
      <c r="A55" s="37" t="s">
        <v>52</v>
      </c>
      <c r="B55" s="305">
        <v>246.58333333333334</v>
      </c>
      <c r="C55" s="305">
        <v>251.41666666666666</v>
      </c>
      <c r="D55" s="305">
        <v>272</v>
      </c>
      <c r="E55" s="305">
        <v>298</v>
      </c>
      <c r="F55" s="305">
        <v>290</v>
      </c>
      <c r="G55" s="305">
        <v>301.83333333333331</v>
      </c>
      <c r="H55" s="305">
        <v>296.83333333333331</v>
      </c>
      <c r="I55" s="305">
        <v>283.5</v>
      </c>
      <c r="J55" s="305">
        <v>251.83333333333334</v>
      </c>
      <c r="K55" s="306">
        <v>273.83333333333331</v>
      </c>
      <c r="L55" s="306">
        <v>277</v>
      </c>
      <c r="M55" s="306">
        <v>263.83333333333331</v>
      </c>
      <c r="N55" s="306">
        <v>267</v>
      </c>
      <c r="O55" s="378">
        <v>246.33333333333351</v>
      </c>
      <c r="P55" s="378">
        <v>245.16666666666734</v>
      </c>
      <c r="Q55" s="378">
        <v>212</v>
      </c>
      <c r="R55" s="378">
        <v>194.74999999999997</v>
      </c>
      <c r="S55" s="378">
        <v>179.33333549648523</v>
      </c>
      <c r="T55" s="378">
        <v>158.08333333333331</v>
      </c>
      <c r="U55" s="378">
        <v>167.00000000000003</v>
      </c>
      <c r="V55" s="378">
        <v>169.08333333333343</v>
      </c>
      <c r="W55" s="378">
        <v>159.08333333333334</v>
      </c>
      <c r="X55" s="378">
        <v>171</v>
      </c>
    </row>
    <row r="56" spans="1:24" s="203" customFormat="1" ht="12" customHeight="1" x14ac:dyDescent="0.2">
      <c r="A56" s="37" t="s">
        <v>53</v>
      </c>
      <c r="B56" s="305">
        <v>81.166666666666671</v>
      </c>
      <c r="C56" s="305">
        <v>67.833333333333329</v>
      </c>
      <c r="D56" s="305">
        <v>74.416666666666671</v>
      </c>
      <c r="E56" s="305">
        <v>69.25</v>
      </c>
      <c r="F56" s="305">
        <v>77.666666666666671</v>
      </c>
      <c r="G56" s="305">
        <v>79.083333333333329</v>
      </c>
      <c r="H56" s="305">
        <v>84.5</v>
      </c>
      <c r="I56" s="305">
        <v>84.833333333333329</v>
      </c>
      <c r="J56" s="305">
        <v>70.75</v>
      </c>
      <c r="K56" s="306">
        <v>80.166666666666671</v>
      </c>
      <c r="L56" s="306">
        <v>78.666666666666671</v>
      </c>
      <c r="M56" s="306">
        <v>74.25</v>
      </c>
      <c r="N56" s="306">
        <v>80.25</v>
      </c>
      <c r="O56" s="378">
        <v>87.583333333333272</v>
      </c>
      <c r="P56" s="378">
        <v>87.000000000000014</v>
      </c>
      <c r="Q56" s="378">
        <v>82.166666666666671</v>
      </c>
      <c r="R56" s="378">
        <v>68.000000000000014</v>
      </c>
      <c r="S56" s="378">
        <v>61.083334043622017</v>
      </c>
      <c r="T56" s="378">
        <v>50.583333333333343</v>
      </c>
      <c r="U56" s="378">
        <v>49.666666666666693</v>
      </c>
      <c r="V56" s="378">
        <v>64.416666666666657</v>
      </c>
      <c r="W56" s="378">
        <v>53.250000000000036</v>
      </c>
      <c r="X56" s="378">
        <v>57</v>
      </c>
    </row>
    <row r="57" spans="1:24" s="203" customFormat="1" ht="12" customHeight="1" x14ac:dyDescent="0.2">
      <c r="A57" s="37" t="s">
        <v>64</v>
      </c>
      <c r="B57" s="305">
        <v>133.25</v>
      </c>
      <c r="C57" s="305">
        <v>134.66666666666666</v>
      </c>
      <c r="D57" s="305">
        <v>159.33333333333334</v>
      </c>
      <c r="E57" s="305">
        <v>184.83333333333334</v>
      </c>
      <c r="F57" s="305">
        <v>168.75</v>
      </c>
      <c r="G57" s="305">
        <v>178.41666666666666</v>
      </c>
      <c r="H57" s="305">
        <v>180.75</v>
      </c>
      <c r="I57" s="305">
        <v>155.33333333333334</v>
      </c>
      <c r="J57" s="305">
        <v>147.25</v>
      </c>
      <c r="K57" s="306">
        <v>168.91666666666666</v>
      </c>
      <c r="L57" s="306">
        <v>189.66666666666666</v>
      </c>
      <c r="M57" s="306">
        <v>158.08333333333334</v>
      </c>
      <c r="N57" s="306">
        <v>146.33333333333334</v>
      </c>
      <c r="O57" s="378">
        <v>153.66666666666686</v>
      </c>
      <c r="P57" s="378">
        <v>144.50000000000009</v>
      </c>
      <c r="Q57" s="378">
        <v>132.83333333333334</v>
      </c>
      <c r="R57" s="378">
        <v>123.08333333333333</v>
      </c>
      <c r="S57" s="378">
        <v>106.66666831076145</v>
      </c>
      <c r="T57" s="378">
        <v>114.50000000000004</v>
      </c>
      <c r="U57" s="378">
        <v>103.66666666666669</v>
      </c>
      <c r="V57" s="378">
        <v>113.16666666666669</v>
      </c>
      <c r="W57" s="378">
        <v>113.91666666666667</v>
      </c>
      <c r="X57" s="378">
        <v>106</v>
      </c>
    </row>
    <row r="58" spans="1:24" s="203" customFormat="1" ht="12" customHeight="1" x14ac:dyDescent="0.2">
      <c r="A58" s="37" t="s">
        <v>65</v>
      </c>
      <c r="B58" s="305">
        <v>86.333333333333329</v>
      </c>
      <c r="C58" s="305">
        <v>91.166666666666671</v>
      </c>
      <c r="D58" s="305">
        <v>108.33333333333333</v>
      </c>
      <c r="E58" s="305">
        <v>118.16666666666667</v>
      </c>
      <c r="F58" s="305">
        <v>121.33333333333333</v>
      </c>
      <c r="G58" s="305">
        <v>114.83333333333333</v>
      </c>
      <c r="H58" s="305">
        <v>113.25</v>
      </c>
      <c r="I58" s="305">
        <v>100.75</v>
      </c>
      <c r="J58" s="305">
        <v>92.083333333333329</v>
      </c>
      <c r="K58" s="306">
        <v>103</v>
      </c>
      <c r="L58" s="306">
        <v>103.91666666666667</v>
      </c>
      <c r="M58" s="306">
        <v>108.5</v>
      </c>
      <c r="N58" s="306">
        <v>93.666666666666671</v>
      </c>
      <c r="O58" s="378">
        <v>95.083333333333343</v>
      </c>
      <c r="P58" s="378">
        <v>85.166666666666586</v>
      </c>
      <c r="Q58" s="378">
        <v>68.75</v>
      </c>
      <c r="R58" s="378">
        <v>70.083333333333357</v>
      </c>
      <c r="S58" s="378">
        <v>66.916667751967907</v>
      </c>
      <c r="T58" s="378">
        <v>64.083333333333343</v>
      </c>
      <c r="U58" s="378">
        <v>61.916666666666671</v>
      </c>
      <c r="V58" s="378">
        <v>68.333333333333314</v>
      </c>
      <c r="W58" s="378">
        <v>66.583333333333329</v>
      </c>
      <c r="X58" s="378">
        <v>64</v>
      </c>
    </row>
    <row r="59" spans="1:24" s="203" customFormat="1" ht="15" customHeight="1" x14ac:dyDescent="0.2">
      <c r="A59" s="43" t="s">
        <v>5</v>
      </c>
      <c r="B59" s="395">
        <v>7362.75</v>
      </c>
      <c r="C59" s="395">
        <v>7231.583333333333</v>
      </c>
      <c r="D59" s="395">
        <v>7831.583333333333</v>
      </c>
      <c r="E59" s="395">
        <v>8268.25</v>
      </c>
      <c r="F59" s="395">
        <v>8381.4166666666661</v>
      </c>
      <c r="G59" s="395">
        <v>8520.9166666666661</v>
      </c>
      <c r="H59" s="395">
        <v>8400</v>
      </c>
      <c r="I59" s="395">
        <v>7779</v>
      </c>
      <c r="J59" s="395">
        <v>7389</v>
      </c>
      <c r="K59" s="396">
        <v>7709.75</v>
      </c>
      <c r="L59" s="396">
        <v>7831.75</v>
      </c>
      <c r="M59" s="396">
        <v>7232.333333333333</v>
      </c>
      <c r="N59" s="396">
        <v>7104.166666666667</v>
      </c>
      <c r="O59" s="401">
        <v>6897.6666666666724</v>
      </c>
      <c r="P59" s="414">
        <v>6404.3333333333576</v>
      </c>
      <c r="Q59" s="439">
        <v>5595.916666666667</v>
      </c>
      <c r="R59" s="401">
        <v>5097.9999999999982</v>
      </c>
      <c r="S59" s="401">
        <v>4463.5833843275905</v>
      </c>
      <c r="T59" s="401">
        <v>4085.75</v>
      </c>
      <c r="U59" s="401">
        <f>SUM(U40:U58)</f>
        <v>3872.7499999999991</v>
      </c>
      <c r="V59" s="401">
        <v>4107.25</v>
      </c>
      <c r="W59" s="401">
        <v>3895.7500000000005</v>
      </c>
      <c r="X59" s="401">
        <v>3808</v>
      </c>
    </row>
    <row r="60" spans="1:24" s="203" customFormat="1" ht="4.5" customHeight="1" x14ac:dyDescent="0.2">
      <c r="A60" s="158"/>
      <c r="B60" s="397"/>
      <c r="C60" s="397"/>
      <c r="D60" s="397"/>
      <c r="E60" s="397"/>
      <c r="F60" s="397"/>
      <c r="G60" s="397"/>
      <c r="H60" s="397"/>
      <c r="I60" s="397"/>
      <c r="J60" s="397"/>
      <c r="K60" s="398"/>
      <c r="L60" s="398"/>
      <c r="M60" s="398"/>
      <c r="N60" s="398"/>
      <c r="O60" s="437"/>
      <c r="P60" s="440"/>
      <c r="Q60" s="438"/>
      <c r="R60" s="438"/>
      <c r="S60" s="438"/>
      <c r="T60" s="438"/>
      <c r="U60" s="438"/>
      <c r="V60" s="438"/>
      <c r="W60" s="441"/>
      <c r="X60" s="441"/>
    </row>
    <row r="61" spans="1:24" s="203" customFormat="1" ht="9" customHeight="1" x14ac:dyDescent="0.2">
      <c r="A61" s="45"/>
      <c r="B61" s="219"/>
      <c r="C61" s="219"/>
      <c r="D61" s="219"/>
      <c r="E61" s="219"/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64"/>
      <c r="T61" s="264"/>
      <c r="U61" s="264"/>
      <c r="V61" s="264"/>
    </row>
    <row r="62" spans="1:24" s="242" customFormat="1" ht="9" customHeight="1" x14ac:dyDescent="0.2">
      <c r="A62" s="213" t="s">
        <v>83</v>
      </c>
      <c r="B62" s="241"/>
      <c r="C62" s="241"/>
      <c r="D62" s="241"/>
      <c r="E62" s="241"/>
      <c r="F62" s="241"/>
      <c r="G62" s="241"/>
      <c r="H62" s="241"/>
      <c r="I62" s="220"/>
      <c r="J62" s="220"/>
      <c r="K62" s="241"/>
      <c r="L62" s="220"/>
      <c r="M62" s="220"/>
      <c r="N62" s="220"/>
      <c r="O62" s="220"/>
      <c r="P62" s="220"/>
      <c r="Q62" s="220"/>
      <c r="R62" s="219"/>
      <c r="T62" s="219"/>
      <c r="U62" s="219"/>
      <c r="V62" s="219"/>
    </row>
    <row r="63" spans="1:24" s="203" customFormat="1" ht="4.5" customHeight="1" x14ac:dyDescent="0.2">
      <c r="B63" s="219"/>
      <c r="C63" s="219"/>
      <c r="D63" s="219"/>
      <c r="E63" s="219"/>
      <c r="F63" s="219"/>
      <c r="G63" s="219"/>
      <c r="H63" s="219"/>
      <c r="I63" s="219"/>
      <c r="J63" s="219"/>
      <c r="K63" s="219"/>
      <c r="L63" s="220"/>
      <c r="M63" s="220"/>
      <c r="N63" s="220"/>
      <c r="O63" s="220"/>
      <c r="P63" s="220"/>
      <c r="Q63" s="220"/>
      <c r="R63" s="24"/>
      <c r="T63" s="24"/>
      <c r="U63" s="24"/>
      <c r="V63" s="24"/>
    </row>
    <row r="64" spans="1:24" s="203" customFormat="1" ht="4.5" customHeight="1" x14ac:dyDescent="0.25">
      <c r="A64" s="218"/>
      <c r="B64" s="433"/>
      <c r="C64" s="436"/>
      <c r="D64" s="433"/>
      <c r="E64" s="433"/>
      <c r="F64" s="433"/>
      <c r="G64" s="433"/>
      <c r="H64" s="433"/>
      <c r="I64" s="433"/>
      <c r="J64" s="433"/>
      <c r="K64" s="371"/>
      <c r="L64" s="371"/>
      <c r="M64" s="371"/>
      <c r="N64" s="371"/>
      <c r="O64" s="372"/>
      <c r="P64" s="380"/>
      <c r="Q64" s="380"/>
      <c r="R64" s="380"/>
      <c r="S64" s="380"/>
      <c r="T64" s="380"/>
      <c r="U64" s="380"/>
      <c r="V64" s="380"/>
      <c r="W64" s="380"/>
      <c r="X64" s="380"/>
    </row>
    <row r="65" spans="1:24" s="202" customFormat="1" ht="12" customHeight="1" x14ac:dyDescent="0.25">
      <c r="A65" s="193" t="s">
        <v>8</v>
      </c>
      <c r="B65" s="435"/>
      <c r="C65" s="435"/>
      <c r="D65" s="435"/>
      <c r="E65" s="435"/>
      <c r="F65" s="435"/>
      <c r="G65" s="435"/>
      <c r="H65" s="367"/>
      <c r="I65" s="367"/>
      <c r="J65" s="367"/>
      <c r="K65" s="348"/>
      <c r="L65" s="348"/>
      <c r="M65" s="348"/>
      <c r="N65" s="348"/>
      <c r="O65" s="384"/>
      <c r="P65" s="378"/>
      <c r="Q65" s="378"/>
      <c r="R65" s="378"/>
      <c r="S65" s="378"/>
      <c r="T65" s="378"/>
      <c r="U65" s="378"/>
      <c r="V65" s="378"/>
      <c r="W65" s="378"/>
      <c r="X65" s="378"/>
    </row>
    <row r="66" spans="1:24" s="203" customFormat="1" ht="12" customHeight="1" x14ac:dyDescent="0.2">
      <c r="A66" s="37" t="s">
        <v>56</v>
      </c>
      <c r="B66" s="305">
        <v>1556.6666666666667</v>
      </c>
      <c r="C66" s="305">
        <v>1608</v>
      </c>
      <c r="D66" s="305">
        <v>1744.1666666666667</v>
      </c>
      <c r="E66" s="305">
        <v>1887.25</v>
      </c>
      <c r="F66" s="305">
        <v>1950.6666666666667</v>
      </c>
      <c r="G66" s="305">
        <v>2027.25</v>
      </c>
      <c r="H66" s="305">
        <v>1931.75</v>
      </c>
      <c r="I66" s="305">
        <v>1790.4166666666667</v>
      </c>
      <c r="J66" s="305">
        <v>1680.1666666666667</v>
      </c>
      <c r="K66" s="306">
        <v>1808.3333333333335</v>
      </c>
      <c r="L66" s="306">
        <v>1914.8333333333333</v>
      </c>
      <c r="M66" s="306">
        <v>1736.5833333333335</v>
      </c>
      <c r="N66" s="306">
        <v>1745.25</v>
      </c>
      <c r="O66" s="378">
        <v>1767.4999999999932</v>
      </c>
      <c r="P66" s="378">
        <v>1708.0833333333469</v>
      </c>
      <c r="Q66" s="378">
        <v>1427.3333333333333</v>
      </c>
      <c r="R66" s="378">
        <v>1385.5000000000011</v>
      </c>
      <c r="S66" s="378">
        <v>1216.8333460018039</v>
      </c>
      <c r="T66" s="378">
        <v>1101.2500000000002</v>
      </c>
      <c r="U66" s="378">
        <f t="shared" ref="U66:U84" si="0">SUM(U15,U40)</f>
        <v>565.49999999999977</v>
      </c>
      <c r="V66" s="378">
        <v>1088.9166666666674</v>
      </c>
      <c r="W66" s="378">
        <v>1050.9166666666667</v>
      </c>
      <c r="X66" s="378">
        <v>1110</v>
      </c>
    </row>
    <row r="67" spans="1:24" s="203" customFormat="1" ht="12" customHeight="1" x14ac:dyDescent="0.2">
      <c r="A67" s="37" t="s">
        <v>38</v>
      </c>
      <c r="B67" s="305">
        <v>189.75</v>
      </c>
      <c r="C67" s="305">
        <v>183.66666666666666</v>
      </c>
      <c r="D67" s="305">
        <v>220.25</v>
      </c>
      <c r="E67" s="305">
        <v>235.08333333333334</v>
      </c>
      <c r="F67" s="305">
        <v>240.08333333333334</v>
      </c>
      <c r="G67" s="305">
        <v>259.08333333333331</v>
      </c>
      <c r="H67" s="305">
        <v>247.75</v>
      </c>
      <c r="I67" s="305">
        <v>221.33333333333331</v>
      </c>
      <c r="J67" s="305">
        <v>217.5</v>
      </c>
      <c r="K67" s="306">
        <v>237.16666666666666</v>
      </c>
      <c r="L67" s="306">
        <v>258.83333333333331</v>
      </c>
      <c r="M67" s="306">
        <v>227.66666666666669</v>
      </c>
      <c r="N67" s="306">
        <v>246.75</v>
      </c>
      <c r="O67" s="378">
        <v>246.8333333333338</v>
      </c>
      <c r="P67" s="378">
        <v>225.16666666666652</v>
      </c>
      <c r="Q67" s="378">
        <v>200.5</v>
      </c>
      <c r="R67" s="378">
        <v>184.08333333333331</v>
      </c>
      <c r="S67" s="378">
        <v>193.1666693687439</v>
      </c>
      <c r="T67" s="378">
        <v>164.66666666666666</v>
      </c>
      <c r="U67" s="378">
        <f t="shared" si="0"/>
        <v>159.58333333333334</v>
      </c>
      <c r="V67" s="378">
        <v>152.00000000000003</v>
      </c>
      <c r="W67" s="378">
        <v>156.58333333333334</v>
      </c>
      <c r="X67" s="378">
        <v>158</v>
      </c>
    </row>
    <row r="68" spans="1:24" s="203" customFormat="1" ht="12" customHeight="1" x14ac:dyDescent="0.2">
      <c r="A68" s="37" t="s">
        <v>57</v>
      </c>
      <c r="B68" s="305">
        <v>204.41666666666666</v>
      </c>
      <c r="C68" s="305">
        <v>188.58333333333334</v>
      </c>
      <c r="D68" s="305">
        <v>212.16666666666666</v>
      </c>
      <c r="E68" s="305">
        <v>241.83333333333334</v>
      </c>
      <c r="F68" s="305">
        <v>251.66666666666666</v>
      </c>
      <c r="G68" s="305">
        <v>240.75</v>
      </c>
      <c r="H68" s="305">
        <v>234.83333333333331</v>
      </c>
      <c r="I68" s="305">
        <v>225.75</v>
      </c>
      <c r="J68" s="305">
        <v>227.91666666666666</v>
      </c>
      <c r="K68" s="306">
        <v>256.58333333333337</v>
      </c>
      <c r="L68" s="306">
        <v>305.75</v>
      </c>
      <c r="M68" s="306">
        <v>298.5</v>
      </c>
      <c r="N68" s="306">
        <v>290.58333333333337</v>
      </c>
      <c r="O68" s="378">
        <v>303.5833333333336</v>
      </c>
      <c r="P68" s="378">
        <v>267.66666666666652</v>
      </c>
      <c r="Q68" s="378">
        <v>234.58333333333334</v>
      </c>
      <c r="R68" s="378">
        <v>218.83333333333343</v>
      </c>
      <c r="S68" s="378">
        <v>192.41666909307241</v>
      </c>
      <c r="T68" s="378">
        <v>175.33333333333329</v>
      </c>
      <c r="U68" s="378">
        <f t="shared" si="0"/>
        <v>847.16666666666595</v>
      </c>
      <c r="V68" s="378">
        <v>194.33333333333329</v>
      </c>
      <c r="W68" s="378">
        <v>186.5</v>
      </c>
      <c r="X68" s="378">
        <v>190</v>
      </c>
    </row>
    <row r="69" spans="1:24" s="203" customFormat="1" ht="12" customHeight="1" x14ac:dyDescent="0.2">
      <c r="A69" s="37" t="s">
        <v>40</v>
      </c>
      <c r="B69" s="305">
        <v>2317.8333333333335</v>
      </c>
      <c r="C69" s="305">
        <v>2268.6666666666665</v>
      </c>
      <c r="D69" s="305">
        <v>2553.4166666666665</v>
      </c>
      <c r="E69" s="305">
        <v>2745.5833333333335</v>
      </c>
      <c r="F69" s="305">
        <v>2674.8333333333335</v>
      </c>
      <c r="G69" s="305">
        <v>2757.083333333333</v>
      </c>
      <c r="H69" s="305">
        <v>2701.25</v>
      </c>
      <c r="I69" s="305">
        <v>2423.583333333333</v>
      </c>
      <c r="J69" s="305">
        <v>2355.4166666666665</v>
      </c>
      <c r="K69" s="306">
        <v>2479.416666666667</v>
      </c>
      <c r="L69" s="306">
        <v>2533.5</v>
      </c>
      <c r="M69" s="306">
        <v>2346.25</v>
      </c>
      <c r="N69" s="306">
        <v>2367.666666666667</v>
      </c>
      <c r="O69" s="378">
        <v>2277.4166666666629</v>
      </c>
      <c r="P69" s="378">
        <v>2073.0000000000136</v>
      </c>
      <c r="Q69" s="378">
        <v>1835.8333333333333</v>
      </c>
      <c r="R69" s="378">
        <v>1695.8333333333328</v>
      </c>
      <c r="S69" s="378">
        <v>1520.0000160858035</v>
      </c>
      <c r="T69" s="378">
        <v>1430.1666666666656</v>
      </c>
      <c r="U69" s="378">
        <f t="shared" si="0"/>
        <v>740.91666666666652</v>
      </c>
      <c r="V69" s="378">
        <v>1542.9999999999989</v>
      </c>
      <c r="W69" s="378">
        <v>1468.6666666666649</v>
      </c>
      <c r="X69" s="378">
        <v>1412</v>
      </c>
    </row>
    <row r="70" spans="1:24" s="203" customFormat="1" ht="12" customHeight="1" x14ac:dyDescent="0.2">
      <c r="A70" s="37" t="s">
        <v>58</v>
      </c>
      <c r="B70" s="305">
        <v>496.75</v>
      </c>
      <c r="C70" s="305">
        <v>479.16666666666669</v>
      </c>
      <c r="D70" s="305">
        <v>540.25</v>
      </c>
      <c r="E70" s="305">
        <v>529.91666666666663</v>
      </c>
      <c r="F70" s="305">
        <v>563.58333333333337</v>
      </c>
      <c r="G70" s="305">
        <v>548.25</v>
      </c>
      <c r="H70" s="305">
        <v>510.41666666666669</v>
      </c>
      <c r="I70" s="305">
        <v>459.66666666666663</v>
      </c>
      <c r="J70" s="305">
        <v>446.91666666666669</v>
      </c>
      <c r="K70" s="306">
        <v>516.5</v>
      </c>
      <c r="L70" s="306">
        <v>546.75</v>
      </c>
      <c r="M70" s="306">
        <v>479.58333333333331</v>
      </c>
      <c r="N70" s="306">
        <v>472.25</v>
      </c>
      <c r="O70" s="378">
        <v>424.99999999999926</v>
      </c>
      <c r="P70" s="378">
        <v>385.9166666666672</v>
      </c>
      <c r="Q70" s="378">
        <v>349.58333333333331</v>
      </c>
      <c r="R70" s="378">
        <v>301.75000000000011</v>
      </c>
      <c r="S70" s="378">
        <v>276.2500036880374</v>
      </c>
      <c r="T70" s="378">
        <v>270.83333333333337</v>
      </c>
      <c r="U70" s="378">
        <f t="shared" si="0"/>
        <v>258.3333333333332</v>
      </c>
      <c r="V70" s="378">
        <v>246.50000000000011</v>
      </c>
      <c r="W70" s="378">
        <v>252.9166666666666</v>
      </c>
      <c r="X70" s="378">
        <v>260</v>
      </c>
    </row>
    <row r="71" spans="1:24" s="203" customFormat="1" ht="12" customHeight="1" x14ac:dyDescent="0.2">
      <c r="A71" s="37" t="s">
        <v>42</v>
      </c>
      <c r="B71" s="305">
        <v>297.33333333333331</v>
      </c>
      <c r="C71" s="305">
        <v>305.33333333333331</v>
      </c>
      <c r="D71" s="305">
        <v>353.83333333333331</v>
      </c>
      <c r="E71" s="305">
        <v>411.58333333333331</v>
      </c>
      <c r="F71" s="305">
        <v>437.83333333333331</v>
      </c>
      <c r="G71" s="305">
        <v>448.25</v>
      </c>
      <c r="H71" s="305">
        <v>440.16666666666663</v>
      </c>
      <c r="I71" s="305">
        <v>409.83333333333337</v>
      </c>
      <c r="J71" s="305">
        <v>417.33333333333331</v>
      </c>
      <c r="K71" s="306">
        <v>497.75</v>
      </c>
      <c r="L71" s="306">
        <v>527.33333333333326</v>
      </c>
      <c r="M71" s="306">
        <v>504.08333333333337</v>
      </c>
      <c r="N71" s="306">
        <v>496.25</v>
      </c>
      <c r="O71" s="378">
        <v>489.24999999999898</v>
      </c>
      <c r="P71" s="378">
        <v>446.0000000000004</v>
      </c>
      <c r="Q71" s="378">
        <v>386.33333333333331</v>
      </c>
      <c r="R71" s="378">
        <v>337.16666666666652</v>
      </c>
      <c r="S71" s="378">
        <v>306.75000406801701</v>
      </c>
      <c r="T71" s="378">
        <v>326.4166666666668</v>
      </c>
      <c r="U71" s="378">
        <f t="shared" si="0"/>
        <v>350.16666666666674</v>
      </c>
      <c r="V71" s="378">
        <v>319.66666666666652</v>
      </c>
      <c r="W71" s="378">
        <v>328.66666666666674</v>
      </c>
      <c r="X71" s="378">
        <v>304</v>
      </c>
    </row>
    <row r="72" spans="1:24" s="203" customFormat="1" ht="12" customHeight="1" x14ac:dyDescent="0.2">
      <c r="A72" s="37" t="s">
        <v>43</v>
      </c>
      <c r="B72" s="305">
        <v>659.75</v>
      </c>
      <c r="C72" s="305">
        <v>623.66666666666663</v>
      </c>
      <c r="D72" s="305">
        <v>699.75</v>
      </c>
      <c r="E72" s="305">
        <v>723.91666666666663</v>
      </c>
      <c r="F72" s="305">
        <v>741.66666666666663</v>
      </c>
      <c r="G72" s="305">
        <v>760.33333333333337</v>
      </c>
      <c r="H72" s="305">
        <v>723.75</v>
      </c>
      <c r="I72" s="305">
        <v>695.83333333333326</v>
      </c>
      <c r="J72" s="305">
        <v>653.33333333333337</v>
      </c>
      <c r="K72" s="306">
        <v>699.66666666666663</v>
      </c>
      <c r="L72" s="306">
        <v>751.25</v>
      </c>
      <c r="M72" s="306">
        <v>762.66666666666674</v>
      </c>
      <c r="N72" s="306">
        <v>762.08333333333337</v>
      </c>
      <c r="O72" s="378">
        <v>726.25000000000068</v>
      </c>
      <c r="P72" s="378">
        <v>641.41666666666629</v>
      </c>
      <c r="Q72" s="378">
        <v>552.16666666666663</v>
      </c>
      <c r="R72" s="378">
        <v>483.91666666666697</v>
      </c>
      <c r="S72" s="378">
        <v>435.83333873748779</v>
      </c>
      <c r="T72" s="378">
        <v>394.5000000000004</v>
      </c>
      <c r="U72" s="378">
        <f t="shared" si="0"/>
        <v>280.91666666666669</v>
      </c>
      <c r="V72" s="378">
        <v>407.24999999999994</v>
      </c>
      <c r="W72" s="378">
        <v>383.49999999999983</v>
      </c>
      <c r="X72" s="378">
        <v>406</v>
      </c>
    </row>
    <row r="73" spans="1:24" s="203" customFormat="1" ht="12" customHeight="1" x14ac:dyDescent="0.2">
      <c r="A73" s="37" t="s">
        <v>59</v>
      </c>
      <c r="B73" s="305">
        <v>185.41666666666666</v>
      </c>
      <c r="C73" s="305">
        <v>183.83333333333334</v>
      </c>
      <c r="D73" s="305">
        <v>200.25</v>
      </c>
      <c r="E73" s="305">
        <v>210.33333333333334</v>
      </c>
      <c r="F73" s="305">
        <v>224.91666666666666</v>
      </c>
      <c r="G73" s="305">
        <v>257.5</v>
      </c>
      <c r="H73" s="305">
        <v>249.25</v>
      </c>
      <c r="I73" s="305">
        <v>235.5</v>
      </c>
      <c r="J73" s="305">
        <v>244</v>
      </c>
      <c r="K73" s="306">
        <v>274.83333333333337</v>
      </c>
      <c r="L73" s="306">
        <v>274.08333333333331</v>
      </c>
      <c r="M73" s="306">
        <v>253.58333333333331</v>
      </c>
      <c r="N73" s="306">
        <v>261.91666666666669</v>
      </c>
      <c r="O73" s="378">
        <v>250.25000000000051</v>
      </c>
      <c r="P73" s="378">
        <v>241.83333333333326</v>
      </c>
      <c r="Q73" s="378">
        <v>208.16666666666666</v>
      </c>
      <c r="R73" s="378">
        <v>188.91666666666669</v>
      </c>
      <c r="S73" s="378">
        <v>171.33333546668291</v>
      </c>
      <c r="T73" s="378">
        <v>154.25000000000003</v>
      </c>
      <c r="U73" s="378">
        <f t="shared" si="0"/>
        <v>298.83333333333331</v>
      </c>
      <c r="V73" s="378">
        <v>184.50000000000011</v>
      </c>
      <c r="W73" s="378">
        <v>169.66666666666671</v>
      </c>
      <c r="X73" s="378">
        <v>152</v>
      </c>
    </row>
    <row r="74" spans="1:24" s="203" customFormat="1" ht="12" customHeight="1" x14ac:dyDescent="0.2">
      <c r="A74" s="37" t="s">
        <v>45</v>
      </c>
      <c r="B74" s="305">
        <v>796.41666666666663</v>
      </c>
      <c r="C74" s="305">
        <v>798.08333333333337</v>
      </c>
      <c r="D74" s="305">
        <v>879.16666666666663</v>
      </c>
      <c r="E74" s="305">
        <v>944.91666666666663</v>
      </c>
      <c r="F74" s="305">
        <v>945.66666666666663</v>
      </c>
      <c r="G74" s="305">
        <v>951.75</v>
      </c>
      <c r="H74" s="305">
        <v>937.25</v>
      </c>
      <c r="I74" s="305">
        <v>862.58333333333326</v>
      </c>
      <c r="J74" s="305">
        <v>812.41666666666663</v>
      </c>
      <c r="K74" s="306">
        <v>869.66666666666674</v>
      </c>
      <c r="L74" s="306">
        <v>882.5</v>
      </c>
      <c r="M74" s="306">
        <v>832.08333333333326</v>
      </c>
      <c r="N74" s="306">
        <v>838.66666666666663</v>
      </c>
      <c r="O74" s="378">
        <v>822.08333333333599</v>
      </c>
      <c r="P74" s="378">
        <v>723.33333333333178</v>
      </c>
      <c r="Q74" s="378">
        <v>624.58333333333337</v>
      </c>
      <c r="R74" s="378">
        <v>576.91666666666674</v>
      </c>
      <c r="S74" s="378">
        <v>544.16667401790619</v>
      </c>
      <c r="T74" s="378">
        <v>492.99999999999977</v>
      </c>
      <c r="U74" s="378">
        <f t="shared" si="0"/>
        <v>408.33333333333326</v>
      </c>
      <c r="V74" s="378">
        <v>490.41666666666623</v>
      </c>
      <c r="W74" s="378">
        <v>493.83333333333309</v>
      </c>
      <c r="X74" s="378">
        <v>452</v>
      </c>
    </row>
    <row r="75" spans="1:24" s="203" customFormat="1" ht="12" customHeight="1" x14ac:dyDescent="0.2">
      <c r="A75" s="37" t="s">
        <v>60</v>
      </c>
      <c r="B75" s="305">
        <v>416.83333333333331</v>
      </c>
      <c r="C75" s="305">
        <v>440.75</v>
      </c>
      <c r="D75" s="305">
        <v>518.83333333333337</v>
      </c>
      <c r="E75" s="305">
        <v>556</v>
      </c>
      <c r="F75" s="305">
        <v>617.83333333333337</v>
      </c>
      <c r="G75" s="305">
        <v>630</v>
      </c>
      <c r="H75" s="305">
        <v>639.58333333333326</v>
      </c>
      <c r="I75" s="305">
        <v>594.58333333333326</v>
      </c>
      <c r="J75" s="305">
        <v>547.75</v>
      </c>
      <c r="K75" s="306">
        <v>633.83333333333326</v>
      </c>
      <c r="L75" s="306">
        <v>657.91666666666674</v>
      </c>
      <c r="M75" s="306">
        <v>617.08333333333326</v>
      </c>
      <c r="N75" s="306">
        <v>584.91666666666674</v>
      </c>
      <c r="O75" s="378">
        <v>587.00000000000136</v>
      </c>
      <c r="P75" s="378">
        <v>544.75000000000102</v>
      </c>
      <c r="Q75" s="378">
        <v>484.5</v>
      </c>
      <c r="R75" s="378">
        <v>437.66666666666634</v>
      </c>
      <c r="S75" s="378">
        <v>394.0000042617321</v>
      </c>
      <c r="T75" s="378">
        <v>371.91666666666629</v>
      </c>
      <c r="U75" s="378">
        <f t="shared" si="0"/>
        <v>241.16666666666674</v>
      </c>
      <c r="V75" s="378">
        <v>398.41666666666703</v>
      </c>
      <c r="W75" s="378">
        <v>365.66666666666669</v>
      </c>
      <c r="X75" s="378">
        <v>347</v>
      </c>
    </row>
    <row r="76" spans="1:24" s="203" customFormat="1" ht="12" customHeight="1" x14ac:dyDescent="0.2">
      <c r="A76" s="37" t="s">
        <v>47</v>
      </c>
      <c r="B76" s="305">
        <v>305.83333333333331</v>
      </c>
      <c r="C76" s="305">
        <v>304.25</v>
      </c>
      <c r="D76" s="305">
        <v>337.5</v>
      </c>
      <c r="E76" s="305">
        <v>357</v>
      </c>
      <c r="F76" s="305">
        <v>357.33333333333331</v>
      </c>
      <c r="G76" s="305">
        <v>384.08333333333337</v>
      </c>
      <c r="H76" s="305">
        <v>385.66666666666663</v>
      </c>
      <c r="I76" s="305">
        <v>310.58333333333337</v>
      </c>
      <c r="J76" s="305">
        <v>291.83333333333331</v>
      </c>
      <c r="K76" s="306">
        <v>303.41666666666663</v>
      </c>
      <c r="L76" s="306">
        <v>321.75</v>
      </c>
      <c r="M76" s="306">
        <v>299.33333333333331</v>
      </c>
      <c r="N76" s="306">
        <v>265.91666666666669</v>
      </c>
      <c r="O76" s="378">
        <v>280.6666666666664</v>
      </c>
      <c r="P76" s="378">
        <v>266.8333333333328</v>
      </c>
      <c r="Q76" s="378">
        <v>222.08333333333334</v>
      </c>
      <c r="R76" s="378">
        <v>207.16666666666683</v>
      </c>
      <c r="S76" s="378">
        <v>189.5833353549242</v>
      </c>
      <c r="T76" s="378">
        <v>159.75000000000009</v>
      </c>
      <c r="U76" s="378">
        <f t="shared" si="0"/>
        <v>587.16666666666674</v>
      </c>
      <c r="V76" s="378">
        <v>167.41666666666666</v>
      </c>
      <c r="W76" s="378">
        <v>175.41666666666657</v>
      </c>
      <c r="X76" s="378">
        <v>167</v>
      </c>
    </row>
    <row r="77" spans="1:24" s="203" customFormat="1" ht="12" customHeight="1" x14ac:dyDescent="0.2">
      <c r="A77" s="37" t="s">
        <v>61</v>
      </c>
      <c r="B77" s="305">
        <v>1678.25</v>
      </c>
      <c r="C77" s="305">
        <v>1729.5</v>
      </c>
      <c r="D77" s="305">
        <v>1921.3333333333333</v>
      </c>
      <c r="E77" s="305">
        <v>2017.0833333333333</v>
      </c>
      <c r="F77" s="305">
        <v>1981.1666666666667</v>
      </c>
      <c r="G77" s="305">
        <v>1987.3333333333335</v>
      </c>
      <c r="H77" s="305">
        <v>1924.8333333333333</v>
      </c>
      <c r="I77" s="305">
        <v>1857.25</v>
      </c>
      <c r="J77" s="305">
        <v>1815.3333333333333</v>
      </c>
      <c r="K77" s="306">
        <v>1947</v>
      </c>
      <c r="L77" s="306">
        <v>1959.4166666666667</v>
      </c>
      <c r="M77" s="306">
        <v>1776.3333333333335</v>
      </c>
      <c r="N77" s="306">
        <v>1737.25</v>
      </c>
      <c r="O77" s="378">
        <v>1702.8333333333278</v>
      </c>
      <c r="P77" s="378">
        <v>1601.8333333333389</v>
      </c>
      <c r="Q77" s="378">
        <v>1419.5</v>
      </c>
      <c r="R77" s="378">
        <v>1235.3333333333333</v>
      </c>
      <c r="S77" s="378">
        <v>1090.4166787192225</v>
      </c>
      <c r="T77" s="378">
        <v>1046.4166666666681</v>
      </c>
      <c r="U77" s="378">
        <f t="shared" si="0"/>
        <v>639</v>
      </c>
      <c r="V77" s="378">
        <v>1044.0833333333342</v>
      </c>
      <c r="W77" s="378">
        <v>1043.9166666666658</v>
      </c>
      <c r="X77" s="378">
        <v>1019</v>
      </c>
    </row>
    <row r="78" spans="1:24" s="203" customFormat="1" ht="12" customHeight="1" x14ac:dyDescent="0.2">
      <c r="A78" s="37" t="s">
        <v>62</v>
      </c>
      <c r="B78" s="305">
        <v>898.16666666666663</v>
      </c>
      <c r="C78" s="305">
        <v>821.5</v>
      </c>
      <c r="D78" s="305">
        <v>835</v>
      </c>
      <c r="E78" s="305">
        <v>905.16666666666663</v>
      </c>
      <c r="F78" s="305">
        <v>887.16666666666663</v>
      </c>
      <c r="G78" s="305">
        <v>882.25</v>
      </c>
      <c r="H78" s="305">
        <v>829.08333333333326</v>
      </c>
      <c r="I78" s="305">
        <v>721.33333333333326</v>
      </c>
      <c r="J78" s="305">
        <v>663.08333333333337</v>
      </c>
      <c r="K78" s="306">
        <v>718.33333333333326</v>
      </c>
      <c r="L78" s="306">
        <v>744.83333333333337</v>
      </c>
      <c r="M78" s="306">
        <v>693.41666666666663</v>
      </c>
      <c r="N78" s="306">
        <v>664.66666666666674</v>
      </c>
      <c r="O78" s="378">
        <v>657.25000000000102</v>
      </c>
      <c r="P78" s="378">
        <v>617.83333333333246</v>
      </c>
      <c r="Q78" s="378">
        <v>521.83333333333337</v>
      </c>
      <c r="R78" s="378">
        <v>464.08333333333314</v>
      </c>
      <c r="S78" s="378">
        <v>411.33333915472031</v>
      </c>
      <c r="T78" s="378">
        <v>369.1666666666668</v>
      </c>
      <c r="U78" s="378">
        <f t="shared" si="0"/>
        <v>307.83333333333326</v>
      </c>
      <c r="V78" s="378">
        <v>360.33333333333331</v>
      </c>
      <c r="W78" s="378">
        <v>353.41666666666708</v>
      </c>
      <c r="X78" s="378">
        <v>342</v>
      </c>
    </row>
    <row r="79" spans="1:24" s="203" customFormat="1" ht="12" customHeight="1" x14ac:dyDescent="0.2">
      <c r="A79" s="37" t="s">
        <v>63</v>
      </c>
      <c r="B79" s="305">
        <v>688.08333333333337</v>
      </c>
      <c r="C79" s="305">
        <v>662.58333333333337</v>
      </c>
      <c r="D79" s="305">
        <v>697.66666666666663</v>
      </c>
      <c r="E79" s="305">
        <v>706.08333333333337</v>
      </c>
      <c r="F79" s="305">
        <v>728.58333333333337</v>
      </c>
      <c r="G79" s="305">
        <v>742.16666666666663</v>
      </c>
      <c r="H79" s="305">
        <v>688.83333333333326</v>
      </c>
      <c r="I79" s="305">
        <v>628.58333333333326</v>
      </c>
      <c r="J79" s="305">
        <v>601.5</v>
      </c>
      <c r="K79" s="306">
        <v>628.66666666666663</v>
      </c>
      <c r="L79" s="306">
        <v>639.08333333333326</v>
      </c>
      <c r="M79" s="306">
        <v>568.83333333333326</v>
      </c>
      <c r="N79" s="306">
        <v>576.25</v>
      </c>
      <c r="O79" s="378">
        <v>537.33333333333269</v>
      </c>
      <c r="P79" s="378">
        <v>479.91666666666799</v>
      </c>
      <c r="Q79" s="378">
        <v>452</v>
      </c>
      <c r="R79" s="378">
        <v>394.41666666666623</v>
      </c>
      <c r="S79" s="378">
        <v>339.91667089611292</v>
      </c>
      <c r="T79" s="378">
        <v>312.91666666666657</v>
      </c>
      <c r="U79" s="378">
        <f t="shared" si="0"/>
        <v>798.24999999999966</v>
      </c>
      <c r="V79" s="378">
        <v>311.16666666666657</v>
      </c>
      <c r="W79" s="378">
        <v>308.5833333333332</v>
      </c>
      <c r="X79" s="378">
        <v>296</v>
      </c>
    </row>
    <row r="80" spans="1:24" s="203" customFormat="1" ht="12" customHeight="1" x14ac:dyDescent="0.2">
      <c r="A80" s="37" t="s">
        <v>51</v>
      </c>
      <c r="B80" s="305">
        <v>2303.4166666666665</v>
      </c>
      <c r="C80" s="305">
        <v>2275.4166666666665</v>
      </c>
      <c r="D80" s="305">
        <v>2410.5833333333335</v>
      </c>
      <c r="E80" s="305">
        <v>2512.3333333333335</v>
      </c>
      <c r="F80" s="305">
        <v>2600.1666666666665</v>
      </c>
      <c r="G80" s="305">
        <v>2542.416666666667</v>
      </c>
      <c r="H80" s="305">
        <v>2502.666666666667</v>
      </c>
      <c r="I80" s="305">
        <v>2322</v>
      </c>
      <c r="J80" s="305">
        <v>2194.5833333333335</v>
      </c>
      <c r="K80" s="306">
        <v>2279.9166666666665</v>
      </c>
      <c r="L80" s="306">
        <v>2360.5</v>
      </c>
      <c r="M80" s="306">
        <v>2157.416666666667</v>
      </c>
      <c r="N80" s="306">
        <v>2115.916666666667</v>
      </c>
      <c r="O80" s="378">
        <v>2091.9166666666588</v>
      </c>
      <c r="P80" s="378">
        <v>1962.2500000000155</v>
      </c>
      <c r="Q80" s="378">
        <v>1707.8333333333333</v>
      </c>
      <c r="R80" s="378">
        <v>1520.2499999999995</v>
      </c>
      <c r="S80" s="378">
        <v>1456.33334864676</v>
      </c>
      <c r="T80" s="378">
        <v>1334.6666666666672</v>
      </c>
      <c r="U80" s="378">
        <f t="shared" si="0"/>
        <v>759.75</v>
      </c>
      <c r="V80" s="378">
        <v>1260.916666666667</v>
      </c>
      <c r="W80" s="378">
        <v>1183.333333333333</v>
      </c>
      <c r="X80" s="378">
        <v>1184</v>
      </c>
    </row>
    <row r="81" spans="1:24" s="203" customFormat="1" ht="12" customHeight="1" x14ac:dyDescent="0.2">
      <c r="A81" s="37" t="s">
        <v>52</v>
      </c>
      <c r="B81" s="305">
        <v>470.91666666666669</v>
      </c>
      <c r="C81" s="305">
        <v>484.25</v>
      </c>
      <c r="D81" s="305">
        <v>551.58333333333337</v>
      </c>
      <c r="E81" s="305">
        <v>586.16666666666663</v>
      </c>
      <c r="F81" s="305">
        <v>579.16666666666663</v>
      </c>
      <c r="G81" s="305">
        <v>602.08333333333326</v>
      </c>
      <c r="H81" s="305">
        <v>626.16666666666663</v>
      </c>
      <c r="I81" s="305">
        <v>575.25</v>
      </c>
      <c r="J81" s="305">
        <v>518.75</v>
      </c>
      <c r="K81" s="306">
        <v>560</v>
      </c>
      <c r="L81" s="306">
        <v>602.58333333333326</v>
      </c>
      <c r="M81" s="306">
        <v>574.58333333333326</v>
      </c>
      <c r="N81" s="306">
        <v>594.16666666666674</v>
      </c>
      <c r="O81" s="378">
        <v>582.00000000000091</v>
      </c>
      <c r="P81" s="378">
        <v>549.66666666666742</v>
      </c>
      <c r="Q81" s="378">
        <v>459.66666666666669</v>
      </c>
      <c r="R81" s="378">
        <v>414.91666666666663</v>
      </c>
      <c r="S81" s="378">
        <v>394.66667162626982</v>
      </c>
      <c r="T81" s="378">
        <v>352.91666666666663</v>
      </c>
      <c r="U81" s="378">
        <f t="shared" si="0"/>
        <v>234.00000000000006</v>
      </c>
      <c r="V81" s="378">
        <v>381.99999999999994</v>
      </c>
      <c r="W81" s="378">
        <v>381.33333333333343</v>
      </c>
      <c r="X81" s="378">
        <v>368</v>
      </c>
    </row>
    <row r="82" spans="1:24" s="203" customFormat="1" ht="12" customHeight="1" x14ac:dyDescent="0.2">
      <c r="A82" s="37" t="s">
        <v>53</v>
      </c>
      <c r="B82" s="305">
        <v>158.91666666666666</v>
      </c>
      <c r="C82" s="305">
        <v>136.83333333333334</v>
      </c>
      <c r="D82" s="305">
        <v>159.41666666666666</v>
      </c>
      <c r="E82" s="305">
        <v>170.08333333333334</v>
      </c>
      <c r="F82" s="305">
        <v>184.41666666666666</v>
      </c>
      <c r="G82" s="305">
        <v>186.5</v>
      </c>
      <c r="H82" s="305">
        <v>185.91666666666669</v>
      </c>
      <c r="I82" s="305">
        <v>182.58333333333331</v>
      </c>
      <c r="J82" s="305">
        <v>165.75</v>
      </c>
      <c r="K82" s="306">
        <v>187.5</v>
      </c>
      <c r="L82" s="306">
        <v>186.91666666666669</v>
      </c>
      <c r="M82" s="306">
        <v>175.16666666666669</v>
      </c>
      <c r="N82" s="306">
        <v>197</v>
      </c>
      <c r="O82" s="378">
        <v>199.16666666666688</v>
      </c>
      <c r="P82" s="378">
        <v>191.83333333333329</v>
      </c>
      <c r="Q82" s="378">
        <v>170.33333333333334</v>
      </c>
      <c r="R82" s="378">
        <v>149.66666666666663</v>
      </c>
      <c r="S82" s="378">
        <v>138.25000160932541</v>
      </c>
      <c r="T82" s="378">
        <v>121.83333333333324</v>
      </c>
      <c r="U82" s="378">
        <f t="shared" si="0"/>
        <v>184.41666666666669</v>
      </c>
      <c r="V82" s="378">
        <v>146.83333333333334</v>
      </c>
      <c r="W82" s="378">
        <v>134.99999999999991</v>
      </c>
      <c r="X82" s="378">
        <v>140</v>
      </c>
    </row>
    <row r="83" spans="1:24" s="203" customFormat="1" ht="12" customHeight="1" x14ac:dyDescent="0.2">
      <c r="A83" s="37" t="s">
        <v>64</v>
      </c>
      <c r="B83" s="305">
        <v>274.33333333333331</v>
      </c>
      <c r="C83" s="305">
        <v>274.25</v>
      </c>
      <c r="D83" s="305">
        <v>319.33333333333331</v>
      </c>
      <c r="E83" s="305">
        <v>356.75</v>
      </c>
      <c r="F83" s="305">
        <v>362.5</v>
      </c>
      <c r="G83" s="305">
        <v>384.16666666666663</v>
      </c>
      <c r="H83" s="305">
        <v>388</v>
      </c>
      <c r="I83" s="305">
        <v>337.33333333333337</v>
      </c>
      <c r="J83" s="305">
        <v>325.5</v>
      </c>
      <c r="K83" s="306">
        <v>365.83333333333331</v>
      </c>
      <c r="L83" s="306">
        <v>401.16666666666663</v>
      </c>
      <c r="M83" s="306">
        <v>360.16666666666669</v>
      </c>
      <c r="N83" s="306">
        <v>338</v>
      </c>
      <c r="O83" s="378">
        <v>330.4999999999992</v>
      </c>
      <c r="P83" s="378">
        <v>316.75000000000023</v>
      </c>
      <c r="Q83" s="378">
        <v>289</v>
      </c>
      <c r="R83" s="378">
        <v>281.08333333333337</v>
      </c>
      <c r="S83" s="378">
        <v>256.08333691209555</v>
      </c>
      <c r="T83" s="378">
        <v>261.91666666666686</v>
      </c>
      <c r="U83" s="378">
        <f t="shared" si="0"/>
        <v>175.08333333333337</v>
      </c>
      <c r="V83" s="378">
        <v>265.00000000000006</v>
      </c>
      <c r="W83" s="378">
        <v>255.58333333333343</v>
      </c>
      <c r="X83" s="378">
        <v>243</v>
      </c>
    </row>
    <row r="84" spans="1:24" s="203" customFormat="1" ht="12" customHeight="1" x14ac:dyDescent="0.2">
      <c r="A84" s="37" t="s">
        <v>65</v>
      </c>
      <c r="B84" s="305">
        <v>175.5</v>
      </c>
      <c r="C84" s="305">
        <v>167.75</v>
      </c>
      <c r="D84" s="305">
        <v>201.83333333333334</v>
      </c>
      <c r="E84" s="305">
        <v>238.08333333333334</v>
      </c>
      <c r="F84" s="305">
        <v>243.5</v>
      </c>
      <c r="G84" s="305">
        <v>236.08333333333331</v>
      </c>
      <c r="H84" s="305">
        <v>228.33333333333331</v>
      </c>
      <c r="I84" s="305">
        <v>210.33333333333331</v>
      </c>
      <c r="J84" s="305">
        <v>203.91666666666666</v>
      </c>
      <c r="K84" s="306">
        <v>204.91666666666669</v>
      </c>
      <c r="L84" s="306">
        <v>210.08333333333334</v>
      </c>
      <c r="M84" s="306">
        <v>207.66666666666669</v>
      </c>
      <c r="N84" s="306">
        <v>205.08333333333334</v>
      </c>
      <c r="O84" s="378">
        <v>196.00000000000023</v>
      </c>
      <c r="P84" s="378">
        <v>187.8333333333332</v>
      </c>
      <c r="Q84" s="378">
        <v>164.91666666666666</v>
      </c>
      <c r="R84" s="378">
        <v>151.74999999999994</v>
      </c>
      <c r="S84" s="378">
        <v>143.66666882485151</v>
      </c>
      <c r="T84" s="378">
        <v>134.75</v>
      </c>
      <c r="U84" s="378">
        <f t="shared" si="0"/>
        <v>4668.3333333333339</v>
      </c>
      <c r="V84" s="378">
        <v>153.91666666666677</v>
      </c>
      <c r="W84" s="378">
        <v>153.75000000000009</v>
      </c>
      <c r="X84" s="378">
        <v>135</v>
      </c>
    </row>
    <row r="85" spans="1:24" s="203" customFormat="1" ht="15" customHeight="1" x14ac:dyDescent="0.2">
      <c r="A85" s="43" t="s">
        <v>5</v>
      </c>
      <c r="B85" s="395">
        <v>14074.583333333334</v>
      </c>
      <c r="C85" s="395">
        <v>13936.083333333334</v>
      </c>
      <c r="D85" s="395">
        <v>15356.333333333334</v>
      </c>
      <c r="E85" s="395">
        <v>16335.166666666666</v>
      </c>
      <c r="F85" s="395">
        <v>16572.75</v>
      </c>
      <c r="G85" s="395">
        <v>16827.333333333332</v>
      </c>
      <c r="H85" s="395">
        <v>16375.5</v>
      </c>
      <c r="I85" s="395">
        <v>15064.333333333336</v>
      </c>
      <c r="J85" s="395">
        <v>14383</v>
      </c>
      <c r="K85" s="396">
        <v>15469.333333333332</v>
      </c>
      <c r="L85" s="396">
        <v>16079.083333333334</v>
      </c>
      <c r="M85" s="396">
        <v>14871</v>
      </c>
      <c r="N85" s="396">
        <v>14760.583333333334</v>
      </c>
      <c r="O85" s="401">
        <v>14472.833333333316</v>
      </c>
      <c r="P85" s="401">
        <v>13431.916666666715</v>
      </c>
      <c r="Q85" s="401">
        <v>11710.75</v>
      </c>
      <c r="R85" s="401">
        <v>10629.25</v>
      </c>
      <c r="S85" s="401">
        <v>9671.0001125335693</v>
      </c>
      <c r="T85" s="401">
        <v>8976.6666666666679</v>
      </c>
      <c r="U85" s="401">
        <f>SUM(U66:U84)</f>
        <v>12504.75</v>
      </c>
      <c r="V85" s="401">
        <v>9116.6666666666661</v>
      </c>
      <c r="W85" s="401">
        <v>8847.2499999999982</v>
      </c>
      <c r="X85" s="401">
        <v>8679</v>
      </c>
    </row>
    <row r="86" spans="1:24" s="203" customFormat="1" ht="4.5" customHeight="1" x14ac:dyDescent="0.2">
      <c r="A86" s="158"/>
      <c r="B86" s="397"/>
      <c r="C86" s="397"/>
      <c r="D86" s="397"/>
      <c r="E86" s="397"/>
      <c r="F86" s="397"/>
      <c r="G86" s="397"/>
      <c r="H86" s="397"/>
      <c r="I86" s="397"/>
      <c r="J86" s="397"/>
      <c r="K86" s="398"/>
      <c r="L86" s="398"/>
      <c r="M86" s="398"/>
      <c r="N86" s="398"/>
      <c r="O86" s="398"/>
      <c r="P86" s="398"/>
      <c r="Q86" s="398"/>
      <c r="R86" s="398"/>
      <c r="S86" s="398"/>
      <c r="T86" s="398"/>
      <c r="U86" s="398"/>
      <c r="V86" s="398"/>
      <c r="W86" s="398"/>
      <c r="X86" s="398"/>
    </row>
    <row r="87" spans="1:24" s="203" customFormat="1" ht="9" customHeight="1" x14ac:dyDescent="0.2">
      <c r="U87" s="24"/>
    </row>
    <row r="88" spans="1:24" s="242" customFormat="1" ht="9" customHeight="1" x14ac:dyDescent="0.2">
      <c r="A88" s="213" t="s">
        <v>83</v>
      </c>
      <c r="L88" s="215"/>
      <c r="M88" s="215"/>
      <c r="N88" s="215"/>
      <c r="O88" s="215"/>
      <c r="P88" s="215"/>
      <c r="Q88" s="215"/>
      <c r="U88" s="96"/>
      <c r="V88" s="203"/>
    </row>
    <row r="89" spans="1:24" x14ac:dyDescent="0.25">
      <c r="U89" s="3"/>
      <c r="V89" s="242"/>
    </row>
  </sheetData>
  <pageMargins left="0.59055118110236227" right="0.59055118110236227" top="0.78740157480314965" bottom="0.78740157480314965" header="0.51181102362204722" footer="0.39370078740157483"/>
  <pageSetup paperSize="9" scale="83" orientation="landscape" r:id="rId1"/>
  <headerFooter alignWithMargins="0">
    <oddFooter xml:space="preserve">&amp;L&amp;8&amp;K002060De Brusselse arbeidsmarkt: Statistische gegevens - Werkzoekende beroepsbevolking
Samenstelling: view.brussels,  www.actiris.be.&amp;R&amp;8C &amp;P </oddFooter>
  </headerFooter>
  <rowBreaks count="2" manualBreakCount="2">
    <brk id="37" max="16383" man="1"/>
    <brk id="63" max="2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942"/>
  <sheetViews>
    <sheetView showGridLines="0" topLeftCell="A4" zoomScaleNormal="100" workbookViewId="0"/>
  </sheetViews>
  <sheetFormatPr baseColWidth="10" defaultColWidth="11.44140625" defaultRowHeight="11.4" x14ac:dyDescent="0.2"/>
  <cols>
    <col min="1" max="1" width="18.6640625" style="253" customWidth="1"/>
    <col min="2" max="21" width="6.33203125" style="253" customWidth="1"/>
    <col min="22" max="16384" width="11.44140625" style="253"/>
  </cols>
  <sheetData>
    <row r="1" spans="1:21" s="177" customFormat="1" ht="24" customHeight="1" x14ac:dyDescent="0.4">
      <c r="A1" s="176" t="s">
        <v>0</v>
      </c>
      <c r="C1" s="178"/>
      <c r="L1" s="24"/>
      <c r="M1" s="24"/>
      <c r="O1" s="254"/>
      <c r="P1" s="254"/>
      <c r="S1" s="254"/>
      <c r="T1" s="254"/>
      <c r="U1" s="254" t="s">
        <v>71</v>
      </c>
    </row>
    <row r="2" spans="1:21" s="177" customFormat="1" ht="4.5" customHeight="1" x14ac:dyDescent="0.3">
      <c r="A2" s="222"/>
      <c r="C2" s="178"/>
    </row>
    <row r="3" spans="1:21" s="177" customFormat="1" ht="15.75" customHeight="1" x14ac:dyDescent="0.3">
      <c r="A3" s="179" t="s">
        <v>66</v>
      </c>
      <c r="C3" s="178"/>
    </row>
    <row r="4" spans="1:21" s="177" customFormat="1" ht="4.5" customHeight="1" x14ac:dyDescent="0.3">
      <c r="A4" s="179"/>
      <c r="C4" s="178"/>
    </row>
    <row r="5" spans="1:21" s="177" customFormat="1" ht="13.2" x14ac:dyDescent="0.25">
      <c r="B5" s="245" t="s">
        <v>2</v>
      </c>
      <c r="C5" s="246"/>
      <c r="D5" s="246"/>
      <c r="E5" s="246"/>
      <c r="F5" s="246"/>
      <c r="G5" s="246"/>
      <c r="H5" s="246"/>
    </row>
    <row r="6" spans="1:21" s="177" customFormat="1" ht="4.5" customHeight="1" x14ac:dyDescent="0.25">
      <c r="B6" s="245"/>
      <c r="C6" s="246"/>
      <c r="D6" s="246"/>
      <c r="E6" s="246"/>
      <c r="F6" s="246"/>
      <c r="G6" s="246"/>
      <c r="H6" s="246"/>
    </row>
    <row r="7" spans="1:21" s="177" customFormat="1" ht="19.5" customHeight="1" x14ac:dyDescent="0.25">
      <c r="A7" s="181" t="s">
        <v>165</v>
      </c>
      <c r="B7" s="182"/>
      <c r="C7" s="183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74"/>
      <c r="R7" s="74"/>
      <c r="S7" s="74"/>
      <c r="T7" s="74"/>
      <c r="U7" s="74"/>
    </row>
    <row r="8" spans="1:21" s="184" customFormat="1" ht="4.5" customHeight="1" x14ac:dyDescent="0.25">
      <c r="B8" s="185"/>
      <c r="P8" s="11"/>
      <c r="Q8" s="11"/>
      <c r="R8" s="11"/>
      <c r="S8" s="11"/>
    </row>
    <row r="9" spans="1:21" s="184" customFormat="1" ht="4.5" customHeight="1" x14ac:dyDescent="0.25">
      <c r="A9" s="186"/>
      <c r="B9" s="339"/>
      <c r="C9" s="316"/>
      <c r="D9" s="316"/>
      <c r="E9" s="316"/>
      <c r="F9" s="316"/>
      <c r="G9" s="316"/>
      <c r="H9" s="316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</row>
    <row r="10" spans="1:21" s="193" customFormat="1" ht="12" x14ac:dyDescent="0.25">
      <c r="A10" s="190" t="s">
        <v>4</v>
      </c>
      <c r="B10" s="340">
        <v>2003</v>
      </c>
      <c r="C10" s="340">
        <v>2004</v>
      </c>
      <c r="D10" s="340">
        <v>2005</v>
      </c>
      <c r="E10" s="340">
        <v>2006</v>
      </c>
      <c r="F10" s="340">
        <v>2007</v>
      </c>
      <c r="G10" s="340">
        <v>2008</v>
      </c>
      <c r="H10" s="340">
        <v>2009</v>
      </c>
      <c r="I10" s="297">
        <v>2010</v>
      </c>
      <c r="J10" s="297">
        <v>2011</v>
      </c>
      <c r="K10" s="297">
        <v>2012</v>
      </c>
      <c r="L10" s="297">
        <v>2013</v>
      </c>
      <c r="M10" s="297">
        <v>2014</v>
      </c>
      <c r="N10" s="297">
        <v>2015</v>
      </c>
      <c r="O10" s="297">
        <v>2016</v>
      </c>
      <c r="P10" s="297">
        <v>2017</v>
      </c>
      <c r="Q10" s="297">
        <v>2018</v>
      </c>
      <c r="R10" s="297">
        <v>2019</v>
      </c>
      <c r="S10" s="297">
        <v>2020</v>
      </c>
      <c r="T10" s="297">
        <v>2021</v>
      </c>
      <c r="U10" s="297" t="s">
        <v>163</v>
      </c>
    </row>
    <row r="11" spans="1:21" s="177" customFormat="1" ht="4.5" customHeight="1" x14ac:dyDescent="0.25">
      <c r="A11" s="194"/>
      <c r="B11" s="383"/>
      <c r="C11" s="383"/>
      <c r="D11" s="383"/>
      <c r="E11" s="383"/>
      <c r="F11" s="383"/>
      <c r="G11" s="383"/>
      <c r="H11" s="383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</row>
    <row r="12" spans="1:21" s="177" customFormat="1" ht="4.5" customHeight="1" x14ac:dyDescent="0.25">
      <c r="B12" s="442"/>
      <c r="C12" s="302"/>
      <c r="D12" s="302"/>
      <c r="E12" s="302"/>
      <c r="F12" s="302"/>
      <c r="G12" s="302"/>
      <c r="H12" s="302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</row>
    <row r="13" spans="1:21" s="202" customFormat="1" ht="12" customHeight="1" x14ac:dyDescent="0.25">
      <c r="A13" s="193" t="s">
        <v>6</v>
      </c>
      <c r="B13" s="443"/>
      <c r="C13" s="367"/>
      <c r="D13" s="367"/>
      <c r="E13" s="367"/>
      <c r="F13" s="367"/>
      <c r="G13" s="367"/>
      <c r="H13" s="367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48"/>
    </row>
    <row r="14" spans="1:21" s="203" customFormat="1" ht="12" customHeight="1" x14ac:dyDescent="0.2">
      <c r="A14" s="37" t="s">
        <v>56</v>
      </c>
      <c r="B14" s="444">
        <v>19.275392437595123</v>
      </c>
      <c r="C14" s="444">
        <v>19.856160985639242</v>
      </c>
      <c r="D14" s="444">
        <v>20.238235649266962</v>
      </c>
      <c r="E14" s="444">
        <v>20.818344144280481</v>
      </c>
      <c r="F14" s="444">
        <v>20.311209448520888</v>
      </c>
      <c r="G14" s="444">
        <v>19.297239588679783</v>
      </c>
      <c r="H14" s="444">
        <v>20.900445815814951</v>
      </c>
      <c r="I14" s="445">
        <v>22.167517173607365</v>
      </c>
      <c r="J14" s="446">
        <v>21.87123628842869</v>
      </c>
      <c r="K14" s="446">
        <v>21.618941132312454</v>
      </c>
      <c r="L14" s="446">
        <v>22.496590014847172</v>
      </c>
      <c r="M14" s="446">
        <v>21.781536315686118</v>
      </c>
      <c r="N14" s="446">
        <v>20.078760610334466</v>
      </c>
      <c r="O14" s="446">
        <v>18.773509780317347</v>
      </c>
      <c r="P14" s="446">
        <v>17.492189220057895</v>
      </c>
      <c r="Q14" s="446">
        <v>16.420000000000002</v>
      </c>
      <c r="R14" s="446">
        <v>16.41</v>
      </c>
      <c r="S14" s="446">
        <v>16.189999999999998</v>
      </c>
      <c r="T14" s="446">
        <v>16.25</v>
      </c>
      <c r="U14" s="446">
        <v>15.629999999999999</v>
      </c>
    </row>
    <row r="15" spans="1:21" s="203" customFormat="1" ht="12" customHeight="1" x14ac:dyDescent="0.2">
      <c r="A15" s="37" t="s">
        <v>38</v>
      </c>
      <c r="B15" s="444">
        <v>9.5000747054902241</v>
      </c>
      <c r="C15" s="444">
        <v>10.044900134212201</v>
      </c>
      <c r="D15" s="444">
        <v>9.8956371623527879</v>
      </c>
      <c r="E15" s="444">
        <v>10.030133407007298</v>
      </c>
      <c r="F15" s="444">
        <v>9.4905082109676666</v>
      </c>
      <c r="G15" s="444">
        <v>9.5936169803782985</v>
      </c>
      <c r="H15" s="444">
        <v>10.675508284286195</v>
      </c>
      <c r="I15" s="445">
        <v>11.047848402551571</v>
      </c>
      <c r="J15" s="446">
        <v>10.911896578840818</v>
      </c>
      <c r="K15" s="446">
        <v>11.043180668191564</v>
      </c>
      <c r="L15" s="446">
        <v>11.697166900628424</v>
      </c>
      <c r="M15" s="446">
        <v>11.371605665789412</v>
      </c>
      <c r="N15" s="446">
        <v>10.673198325452217</v>
      </c>
      <c r="O15" s="446">
        <v>9.9099403422918844</v>
      </c>
      <c r="P15" s="446">
        <v>9.4905744106164143</v>
      </c>
      <c r="Q15" s="446">
        <v>8.9</v>
      </c>
      <c r="R15" s="446">
        <v>8.18</v>
      </c>
      <c r="S15" s="446">
        <v>8.83</v>
      </c>
      <c r="T15" s="446">
        <v>9.1999999999999993</v>
      </c>
      <c r="U15" s="446">
        <v>8.2600000000000016</v>
      </c>
    </row>
    <row r="16" spans="1:21" s="203" customFormat="1" ht="12" customHeight="1" x14ac:dyDescent="0.2">
      <c r="A16" s="37" t="s">
        <v>57</v>
      </c>
      <c r="B16" s="444">
        <v>11.733689886835478</v>
      </c>
      <c r="C16" s="444">
        <v>12.998192295411092</v>
      </c>
      <c r="D16" s="444">
        <v>13.555994986426064</v>
      </c>
      <c r="E16" s="444">
        <v>13.501955549747052</v>
      </c>
      <c r="F16" s="444">
        <v>13.39914225390527</v>
      </c>
      <c r="G16" s="444">
        <v>12.735672786369742</v>
      </c>
      <c r="H16" s="444">
        <v>13.840591853078507</v>
      </c>
      <c r="I16" s="445">
        <v>14.656332985689453</v>
      </c>
      <c r="J16" s="446">
        <v>14.766503674088286</v>
      </c>
      <c r="K16" s="446">
        <v>14.544966882869506</v>
      </c>
      <c r="L16" s="446">
        <v>15.821343867023661</v>
      </c>
      <c r="M16" s="446">
        <v>14.785428746893148</v>
      </c>
      <c r="N16" s="446">
        <v>14.219659397634194</v>
      </c>
      <c r="O16" s="446">
        <v>13.852961054694985</v>
      </c>
      <c r="P16" s="446">
        <v>12.907031865141716</v>
      </c>
      <c r="Q16" s="446">
        <v>12.479999999999999</v>
      </c>
      <c r="R16" s="446">
        <v>12.53</v>
      </c>
      <c r="S16" s="446">
        <v>12.889999999999999</v>
      </c>
      <c r="T16" s="446">
        <v>13.19</v>
      </c>
      <c r="U16" s="446">
        <v>12.31</v>
      </c>
    </row>
    <row r="17" spans="1:21" s="203" customFormat="1" ht="12" customHeight="1" x14ac:dyDescent="0.2">
      <c r="A17" s="37" t="s">
        <v>40</v>
      </c>
      <c r="B17" s="444">
        <v>20.733887646677314</v>
      </c>
      <c r="C17" s="444">
        <v>21.092202409301148</v>
      </c>
      <c r="D17" s="444">
        <v>21.595939613036233</v>
      </c>
      <c r="E17" s="444">
        <v>21.780803709965316</v>
      </c>
      <c r="F17" s="444">
        <v>20.911280713219583</v>
      </c>
      <c r="G17" s="444">
        <v>19.616045257203009</v>
      </c>
      <c r="H17" s="444">
        <v>20.661783621830391</v>
      </c>
      <c r="I17" s="445">
        <v>21.888516737669832</v>
      </c>
      <c r="J17" s="446">
        <v>21.697655494150965</v>
      </c>
      <c r="K17" s="446">
        <v>21.473401241607551</v>
      </c>
      <c r="L17" s="446">
        <v>22.291727801008474</v>
      </c>
      <c r="M17" s="446">
        <v>21.715297306392291</v>
      </c>
      <c r="N17" s="446">
        <v>20.264422249330806</v>
      </c>
      <c r="O17" s="446">
        <v>19.030752093067811</v>
      </c>
      <c r="P17" s="446">
        <v>17.79364354472996</v>
      </c>
      <c r="Q17" s="446">
        <v>17.260000000000002</v>
      </c>
      <c r="R17" s="446">
        <v>16.53</v>
      </c>
      <c r="S17" s="446">
        <v>16.950000000000003</v>
      </c>
      <c r="T17" s="446">
        <v>16.82</v>
      </c>
      <c r="U17" s="446">
        <v>15.17</v>
      </c>
    </row>
    <row r="18" spans="1:21" s="203" customFormat="1" ht="12" customHeight="1" x14ac:dyDescent="0.2">
      <c r="A18" s="37" t="s">
        <v>58</v>
      </c>
      <c r="B18" s="444">
        <v>16.106505472579823</v>
      </c>
      <c r="C18" s="444">
        <v>16.650736225513448</v>
      </c>
      <c r="D18" s="444">
        <v>16.656320022175187</v>
      </c>
      <c r="E18" s="444">
        <v>17.179255155215049</v>
      </c>
      <c r="F18" s="444">
        <v>16.272068510561709</v>
      </c>
      <c r="G18" s="444">
        <v>14.980098205963399</v>
      </c>
      <c r="H18" s="444">
        <v>16.474355058023647</v>
      </c>
      <c r="I18" s="445">
        <v>17.716035704031412</v>
      </c>
      <c r="J18" s="446">
        <v>18.0308157882295</v>
      </c>
      <c r="K18" s="446">
        <v>17.653633356786102</v>
      </c>
      <c r="L18" s="446">
        <v>17.904315454392332</v>
      </c>
      <c r="M18" s="446">
        <v>17.373300420083989</v>
      </c>
      <c r="N18" s="446">
        <v>15.944066332690914</v>
      </c>
      <c r="O18" s="446">
        <v>14.679697734464281</v>
      </c>
      <c r="P18" s="446">
        <v>13.783861184262868</v>
      </c>
      <c r="Q18" s="446">
        <v>13.239999999999998</v>
      </c>
      <c r="R18" s="446">
        <v>11.44</v>
      </c>
      <c r="S18" s="446">
        <v>11.540000000000001</v>
      </c>
      <c r="T18" s="446">
        <v>11.59</v>
      </c>
      <c r="U18" s="446">
        <v>11.01</v>
      </c>
    </row>
    <row r="19" spans="1:21" s="203" customFormat="1" ht="12" customHeight="1" x14ac:dyDescent="0.2">
      <c r="A19" s="37" t="s">
        <v>42</v>
      </c>
      <c r="B19" s="444">
        <v>12.042075116813395</v>
      </c>
      <c r="C19" s="444">
        <v>13.348274092745346</v>
      </c>
      <c r="D19" s="444">
        <v>13.598441475077379</v>
      </c>
      <c r="E19" s="444">
        <v>14.215257636973098</v>
      </c>
      <c r="F19" s="444">
        <v>13.594777831345365</v>
      </c>
      <c r="G19" s="444">
        <v>13.073519205449866</v>
      </c>
      <c r="H19" s="444">
        <v>15.585172684368539</v>
      </c>
      <c r="I19" s="445">
        <v>16.679378597936275</v>
      </c>
      <c r="J19" s="446">
        <v>16.798841063942284</v>
      </c>
      <c r="K19" s="446">
        <v>16.800715046742635</v>
      </c>
      <c r="L19" s="446">
        <v>17.528016777209608</v>
      </c>
      <c r="M19" s="446">
        <v>17.054263396837307</v>
      </c>
      <c r="N19" s="446">
        <v>16.022961571692555</v>
      </c>
      <c r="O19" s="446">
        <v>14.839285066449023</v>
      </c>
      <c r="P19" s="446">
        <v>14.05203369312388</v>
      </c>
      <c r="Q19" s="446">
        <v>13.79</v>
      </c>
      <c r="R19" s="446">
        <v>12.959999999999999</v>
      </c>
      <c r="S19" s="446">
        <v>13.03</v>
      </c>
      <c r="T19" s="446">
        <v>13.4</v>
      </c>
      <c r="U19" s="446">
        <v>12.049999999999999</v>
      </c>
    </row>
    <row r="20" spans="1:21" s="203" customFormat="1" ht="12" customHeight="1" x14ac:dyDescent="0.2">
      <c r="A20" s="37" t="s">
        <v>43</v>
      </c>
      <c r="B20" s="444">
        <v>17.190470032413423</v>
      </c>
      <c r="C20" s="444">
        <v>17.575796409027429</v>
      </c>
      <c r="D20" s="444">
        <v>17.953263683106606</v>
      </c>
      <c r="E20" s="444">
        <v>18.5483571076463</v>
      </c>
      <c r="F20" s="444">
        <v>17.86600855007832</v>
      </c>
      <c r="G20" s="444">
        <v>16.946619047131872</v>
      </c>
      <c r="H20" s="444">
        <v>18.133837219712579</v>
      </c>
      <c r="I20" s="445">
        <v>19.502751742260443</v>
      </c>
      <c r="J20" s="446">
        <v>19.905329017527215</v>
      </c>
      <c r="K20" s="446">
        <v>20.316575979836415</v>
      </c>
      <c r="L20" s="446">
        <v>21.304005498505425</v>
      </c>
      <c r="M20" s="446">
        <v>20.333412684935361</v>
      </c>
      <c r="N20" s="446">
        <v>18.558609101087029</v>
      </c>
      <c r="O20" s="446">
        <v>17.070124760000514</v>
      </c>
      <c r="P20" s="446">
        <v>16.241952419812584</v>
      </c>
      <c r="Q20" s="446">
        <v>15.840000000000002</v>
      </c>
      <c r="R20" s="446">
        <v>16.11</v>
      </c>
      <c r="S20" s="446">
        <v>16.05</v>
      </c>
      <c r="T20" s="446">
        <v>15.82</v>
      </c>
      <c r="U20" s="446">
        <v>14.89</v>
      </c>
    </row>
    <row r="21" spans="1:21" s="203" customFormat="1" ht="12" customHeight="1" x14ac:dyDescent="0.2">
      <c r="A21" s="37" t="s">
        <v>59</v>
      </c>
      <c r="B21" s="444">
        <v>11.443981103364392</v>
      </c>
      <c r="C21" s="444">
        <v>13.261752330565265</v>
      </c>
      <c r="D21" s="444">
        <v>13.619396839079409</v>
      </c>
      <c r="E21" s="444">
        <v>14.130548500183721</v>
      </c>
      <c r="F21" s="444">
        <v>13.899364961590244</v>
      </c>
      <c r="G21" s="444">
        <v>13.362159547421449</v>
      </c>
      <c r="H21" s="444">
        <v>14.346207137678283</v>
      </c>
      <c r="I21" s="445">
        <v>15.42857781371495</v>
      </c>
      <c r="J21" s="446">
        <v>15.560999008163497</v>
      </c>
      <c r="K21" s="446">
        <v>16.030098805740977</v>
      </c>
      <c r="L21" s="446">
        <v>17.13864233697646</v>
      </c>
      <c r="M21" s="446">
        <v>16.292091111063083</v>
      </c>
      <c r="N21" s="446">
        <v>14.474144255238613</v>
      </c>
      <c r="O21" s="446">
        <v>13.261630856682228</v>
      </c>
      <c r="P21" s="446">
        <v>13.005108718891629</v>
      </c>
      <c r="Q21" s="446">
        <v>12.21</v>
      </c>
      <c r="R21" s="446">
        <v>12.21</v>
      </c>
      <c r="S21" s="446">
        <v>12.8</v>
      </c>
      <c r="T21" s="446">
        <v>12.690000000000001</v>
      </c>
      <c r="U21" s="446">
        <v>11.57</v>
      </c>
    </row>
    <row r="22" spans="1:21" s="203" customFormat="1" ht="12" customHeight="1" x14ac:dyDescent="0.2">
      <c r="A22" s="37" t="s">
        <v>45</v>
      </c>
      <c r="B22" s="444">
        <v>16.388473275827099</v>
      </c>
      <c r="C22" s="444">
        <v>17.823437342974042</v>
      </c>
      <c r="D22" s="444">
        <v>17.791767646606928</v>
      </c>
      <c r="E22" s="444">
        <v>19.140578930290715</v>
      </c>
      <c r="F22" s="444">
        <v>17.916473180324008</v>
      </c>
      <c r="G22" s="444">
        <v>17.0436418241508</v>
      </c>
      <c r="H22" s="444">
        <v>18.549863691003189</v>
      </c>
      <c r="I22" s="445">
        <v>19.522874191916429</v>
      </c>
      <c r="J22" s="446">
        <v>19.564810930139089</v>
      </c>
      <c r="K22" s="446">
        <v>19.712330358207932</v>
      </c>
      <c r="L22" s="446">
        <v>20.838131881533926</v>
      </c>
      <c r="M22" s="446">
        <v>20.195917155252921</v>
      </c>
      <c r="N22" s="446">
        <v>18.592112914856095</v>
      </c>
      <c r="O22" s="446">
        <v>16.932365948219534</v>
      </c>
      <c r="P22" s="446">
        <v>15.934180557630922</v>
      </c>
      <c r="Q22" s="446">
        <v>15.27</v>
      </c>
      <c r="R22" s="446">
        <v>14.030000000000001</v>
      </c>
      <c r="S22" s="446">
        <v>14.27</v>
      </c>
      <c r="T22" s="446">
        <v>13.94</v>
      </c>
      <c r="U22" s="446">
        <v>12.740000000000002</v>
      </c>
    </row>
    <row r="23" spans="1:21" s="203" customFormat="1" ht="12" customHeight="1" x14ac:dyDescent="0.2">
      <c r="A23" s="37" t="s">
        <v>60</v>
      </c>
      <c r="B23" s="444">
        <v>13.2539145089732</v>
      </c>
      <c r="C23" s="444">
        <v>14.785503673259528</v>
      </c>
      <c r="D23" s="444">
        <v>15.189963855905427</v>
      </c>
      <c r="E23" s="444">
        <v>15.296803326346705</v>
      </c>
      <c r="F23" s="444">
        <v>14.484159306474877</v>
      </c>
      <c r="G23" s="444">
        <v>13.911953343061018</v>
      </c>
      <c r="H23" s="444">
        <v>15.498506363710474</v>
      </c>
      <c r="I23" s="445">
        <v>16.259427054643496</v>
      </c>
      <c r="J23" s="446">
        <v>16.199572622364659</v>
      </c>
      <c r="K23" s="446">
        <v>15.928881718407311</v>
      </c>
      <c r="L23" s="446">
        <v>16.916883614454552</v>
      </c>
      <c r="M23" s="446">
        <v>16.328516852215426</v>
      </c>
      <c r="N23" s="446">
        <v>15.111080804028656</v>
      </c>
      <c r="O23" s="446">
        <v>13.844571135150824</v>
      </c>
      <c r="P23" s="446">
        <v>13.081487341475462</v>
      </c>
      <c r="Q23" s="446">
        <v>12.64</v>
      </c>
      <c r="R23" s="446">
        <v>12.83</v>
      </c>
      <c r="S23" s="446">
        <v>13.3</v>
      </c>
      <c r="T23" s="446">
        <v>12.989999999999998</v>
      </c>
      <c r="U23" s="446">
        <v>12.16</v>
      </c>
    </row>
    <row r="24" spans="1:21" s="203" customFormat="1" ht="12" customHeight="1" x14ac:dyDescent="0.2">
      <c r="A24" s="37" t="s">
        <v>47</v>
      </c>
      <c r="B24" s="444">
        <v>19.820426520925938</v>
      </c>
      <c r="C24" s="444">
        <v>20.354553856418381</v>
      </c>
      <c r="D24" s="444">
        <v>20.730618158465791</v>
      </c>
      <c r="E24" s="444">
        <v>20.914550808526098</v>
      </c>
      <c r="F24" s="444">
        <v>19.640749435511793</v>
      </c>
      <c r="G24" s="444">
        <v>18.612961176116798</v>
      </c>
      <c r="H24" s="444">
        <v>19.985782706142714</v>
      </c>
      <c r="I24" s="445">
        <v>20.877070512014988</v>
      </c>
      <c r="J24" s="446">
        <v>19.868497894746103</v>
      </c>
      <c r="K24" s="446">
        <v>19.520290309853692</v>
      </c>
      <c r="L24" s="446">
        <v>20.357323761571063</v>
      </c>
      <c r="M24" s="446">
        <v>19.486444212917764</v>
      </c>
      <c r="N24" s="446">
        <v>18.359113308758477</v>
      </c>
      <c r="O24" s="446">
        <v>17.330561243489175</v>
      </c>
      <c r="P24" s="446">
        <v>15.595317385253596</v>
      </c>
      <c r="Q24" s="446">
        <v>14.979999999999999</v>
      </c>
      <c r="R24" s="446">
        <v>14.92</v>
      </c>
      <c r="S24" s="446">
        <v>15.310000000000002</v>
      </c>
      <c r="T24" s="446">
        <v>15.45</v>
      </c>
      <c r="U24" s="446">
        <v>13.88</v>
      </c>
    </row>
    <row r="25" spans="1:21" s="203" customFormat="1" ht="12" customHeight="1" x14ac:dyDescent="0.2">
      <c r="A25" s="37" t="s">
        <v>61</v>
      </c>
      <c r="B25" s="444">
        <v>25.244759772773399</v>
      </c>
      <c r="C25" s="444">
        <v>25.378068624651696</v>
      </c>
      <c r="D25" s="444">
        <v>25.753845717389183</v>
      </c>
      <c r="E25" s="444">
        <v>26.137919322628704</v>
      </c>
      <c r="F25" s="444">
        <v>24.922640066027842</v>
      </c>
      <c r="G25" s="444">
        <v>23.846037728091485</v>
      </c>
      <c r="H25" s="444">
        <v>25.563597963598227</v>
      </c>
      <c r="I25" s="445">
        <v>26.647575048797528</v>
      </c>
      <c r="J25" s="446">
        <v>26.409739345515455</v>
      </c>
      <c r="K25" s="446">
        <v>25.963037969195931</v>
      </c>
      <c r="L25" s="446">
        <v>26.480537406028876</v>
      </c>
      <c r="M25" s="446">
        <v>25.801353332890752</v>
      </c>
      <c r="N25" s="446">
        <v>24.320966220041566</v>
      </c>
      <c r="O25" s="446">
        <v>22.584809040569002</v>
      </c>
      <c r="P25" s="446">
        <v>21.035309550036811</v>
      </c>
      <c r="Q25" s="446">
        <v>20.57</v>
      </c>
      <c r="R25" s="446">
        <v>20.78</v>
      </c>
      <c r="S25" s="446">
        <v>20.52</v>
      </c>
      <c r="T25" s="446">
        <v>20.380000000000003</v>
      </c>
      <c r="U25" s="446">
        <v>19.239999999999998</v>
      </c>
    </row>
    <row r="26" spans="1:21" s="247" customFormat="1" ht="12" customHeight="1" x14ac:dyDescent="0.2">
      <c r="A26" s="37" t="s">
        <v>62</v>
      </c>
      <c r="B26" s="444">
        <v>23.823150272936317</v>
      </c>
      <c r="C26" s="444">
        <v>25.05292451409667</v>
      </c>
      <c r="D26" s="444">
        <v>24.833699597259649</v>
      </c>
      <c r="E26" s="444">
        <v>25.088658155581577</v>
      </c>
      <c r="F26" s="444">
        <v>23.217738927752734</v>
      </c>
      <c r="G26" s="444">
        <v>22.666630236293187</v>
      </c>
      <c r="H26" s="444">
        <v>23.669984871566999</v>
      </c>
      <c r="I26" s="445">
        <v>24.544647663267376</v>
      </c>
      <c r="J26" s="446">
        <v>24.624554861984901</v>
      </c>
      <c r="K26" s="446">
        <v>24.486131265087899</v>
      </c>
      <c r="L26" s="446">
        <v>25.408312548709507</v>
      </c>
      <c r="M26" s="446">
        <v>24.34871529279982</v>
      </c>
      <c r="N26" s="446">
        <v>22.463100246172534</v>
      </c>
      <c r="O26" s="446">
        <v>21.04923072505364</v>
      </c>
      <c r="P26" s="446">
        <v>19.544330922480448</v>
      </c>
      <c r="Q26" s="446">
        <v>17.260000000000002</v>
      </c>
      <c r="R26" s="446">
        <v>18.3</v>
      </c>
      <c r="S26" s="446">
        <v>18.329999999999998</v>
      </c>
      <c r="T26" s="446">
        <v>17.75</v>
      </c>
      <c r="U26" s="446">
        <v>17.150000000000002</v>
      </c>
    </row>
    <row r="27" spans="1:21" s="247" customFormat="1" ht="12" customHeight="1" x14ac:dyDescent="0.2">
      <c r="A27" s="37" t="s">
        <v>63</v>
      </c>
      <c r="B27" s="444">
        <v>29.502051368497501</v>
      </c>
      <c r="C27" s="444">
        <v>29.790237922330714</v>
      </c>
      <c r="D27" s="444">
        <v>29.704346325577724</v>
      </c>
      <c r="E27" s="444">
        <v>28.736537770188665</v>
      </c>
      <c r="F27" s="444">
        <v>26.747841628356696</v>
      </c>
      <c r="G27" s="444">
        <v>25.503130378740529</v>
      </c>
      <c r="H27" s="444">
        <v>27.511277591988748</v>
      </c>
      <c r="I27" s="445">
        <v>29.264547552410576</v>
      </c>
      <c r="J27" s="446">
        <v>29.02419973406921</v>
      </c>
      <c r="K27" s="446">
        <v>28.842986706334912</v>
      </c>
      <c r="L27" s="446">
        <v>29.558767002465903</v>
      </c>
      <c r="M27" s="446">
        <v>28.493326850260409</v>
      </c>
      <c r="N27" s="446">
        <v>26.935155417858585</v>
      </c>
      <c r="O27" s="446">
        <v>24.663006499189802</v>
      </c>
      <c r="P27" s="446">
        <v>22.796784595704029</v>
      </c>
      <c r="Q27" s="446">
        <v>18.59</v>
      </c>
      <c r="R27" s="446">
        <v>20.77</v>
      </c>
      <c r="S27" s="446">
        <v>20.34</v>
      </c>
      <c r="T27" s="446">
        <v>20.14</v>
      </c>
      <c r="U27" s="446">
        <v>18.459999999999997</v>
      </c>
    </row>
    <row r="28" spans="1:21" s="247" customFormat="1" ht="12" customHeight="1" x14ac:dyDescent="0.2">
      <c r="A28" s="37" t="s">
        <v>51</v>
      </c>
      <c r="B28" s="444">
        <v>22.967598457753098</v>
      </c>
      <c r="C28" s="444">
        <v>23.647408002895837</v>
      </c>
      <c r="D28" s="444">
        <v>23.874351697762407</v>
      </c>
      <c r="E28" s="444">
        <v>23.952336664517397</v>
      </c>
      <c r="F28" s="444">
        <v>22.361227912196359</v>
      </c>
      <c r="G28" s="444">
        <v>21.027294125226682</v>
      </c>
      <c r="H28" s="444">
        <v>22.324491028347332</v>
      </c>
      <c r="I28" s="445">
        <v>23.147184251874361</v>
      </c>
      <c r="J28" s="446">
        <v>22.812701854031474</v>
      </c>
      <c r="K28" s="446">
        <v>22.659867405698321</v>
      </c>
      <c r="L28" s="446">
        <v>23.780037502252956</v>
      </c>
      <c r="M28" s="446">
        <v>23.229959424846935</v>
      </c>
      <c r="N28" s="446">
        <v>21.443701624015649</v>
      </c>
      <c r="O28" s="446">
        <v>19.741522534759468</v>
      </c>
      <c r="P28" s="446">
        <v>18.553469817818147</v>
      </c>
      <c r="Q28" s="446">
        <v>21.990000000000002</v>
      </c>
      <c r="R28" s="446">
        <v>16.830000000000002</v>
      </c>
      <c r="S28" s="446">
        <v>16.650000000000002</v>
      </c>
      <c r="T28" s="446">
        <v>16.27</v>
      </c>
      <c r="U28" s="446">
        <v>15.14</v>
      </c>
    </row>
    <row r="29" spans="1:21" s="247" customFormat="1" ht="12" customHeight="1" x14ac:dyDescent="0.2">
      <c r="A29" s="37" t="s">
        <v>52</v>
      </c>
      <c r="B29" s="444">
        <v>10.005472781400975</v>
      </c>
      <c r="C29" s="444">
        <v>10.454357510222835</v>
      </c>
      <c r="D29" s="444">
        <v>10.524595196185091</v>
      </c>
      <c r="E29" s="444">
        <v>11.262242124509905</v>
      </c>
      <c r="F29" s="444">
        <v>10.642185006912298</v>
      </c>
      <c r="G29" s="444">
        <v>10.433948810176847</v>
      </c>
      <c r="H29" s="444">
        <v>11.152051509421501</v>
      </c>
      <c r="I29" s="445">
        <v>11.882364166371858</v>
      </c>
      <c r="J29" s="446">
        <v>11.883177859995637</v>
      </c>
      <c r="K29" s="446">
        <v>11.987901152777466</v>
      </c>
      <c r="L29" s="446">
        <v>12.662443493293221</v>
      </c>
      <c r="M29" s="446">
        <v>12.367067540282198</v>
      </c>
      <c r="N29" s="446">
        <v>11.562624646409501</v>
      </c>
      <c r="O29" s="446">
        <v>11.154156529714744</v>
      </c>
      <c r="P29" s="446">
        <v>10.588771509405792</v>
      </c>
      <c r="Q29" s="446">
        <v>10.15</v>
      </c>
      <c r="R29" s="446">
        <v>10.16</v>
      </c>
      <c r="S29" s="446">
        <v>10.42</v>
      </c>
      <c r="T29" s="446">
        <v>10.75</v>
      </c>
      <c r="U29" s="446">
        <v>9.86</v>
      </c>
    </row>
    <row r="30" spans="1:21" s="247" customFormat="1" ht="12" customHeight="1" x14ac:dyDescent="0.2">
      <c r="A30" s="37" t="s">
        <v>53</v>
      </c>
      <c r="B30" s="444">
        <v>9.5873046782751672</v>
      </c>
      <c r="C30" s="444">
        <v>10.323281093067809</v>
      </c>
      <c r="D30" s="444">
        <v>10.493641773994298</v>
      </c>
      <c r="E30" s="444">
        <v>10.659498938361491</v>
      </c>
      <c r="F30" s="444">
        <v>10.467326452090132</v>
      </c>
      <c r="G30" s="444">
        <v>9.9293795589766845</v>
      </c>
      <c r="H30" s="444">
        <v>10.880219076293345</v>
      </c>
      <c r="I30" s="445">
        <v>11.385239515341864</v>
      </c>
      <c r="J30" s="446">
        <v>11.299256997931412</v>
      </c>
      <c r="K30" s="446">
        <v>11.75918415023134</v>
      </c>
      <c r="L30" s="446">
        <v>12.960642012847584</v>
      </c>
      <c r="M30" s="446">
        <v>12.861340557450243</v>
      </c>
      <c r="N30" s="446">
        <v>12.160718460995245</v>
      </c>
      <c r="O30" s="446">
        <v>11.746429673695912</v>
      </c>
      <c r="P30" s="446">
        <v>11.023597842217828</v>
      </c>
      <c r="Q30" s="446">
        <v>10.77</v>
      </c>
      <c r="R30" s="446">
        <v>10.71</v>
      </c>
      <c r="S30" s="446">
        <v>10.83</v>
      </c>
      <c r="T30" s="446">
        <v>11.1</v>
      </c>
      <c r="U30" s="446">
        <v>10.77</v>
      </c>
    </row>
    <row r="31" spans="1:21" s="247" customFormat="1" ht="12" customHeight="1" x14ac:dyDescent="0.2">
      <c r="A31" s="37" t="s">
        <v>64</v>
      </c>
      <c r="B31" s="444">
        <v>8.8592897039173604</v>
      </c>
      <c r="C31" s="444">
        <v>10.048572845823745</v>
      </c>
      <c r="D31" s="444">
        <v>10.298355164230017</v>
      </c>
      <c r="E31" s="444">
        <v>10.926996385814016</v>
      </c>
      <c r="F31" s="444">
        <v>10.100820030148483</v>
      </c>
      <c r="G31" s="444">
        <v>9.3037525056979966</v>
      </c>
      <c r="H31" s="444">
        <v>10.292885186423618</v>
      </c>
      <c r="I31" s="445">
        <v>11.124392802127812</v>
      </c>
      <c r="J31" s="446">
        <v>11.175000977671761</v>
      </c>
      <c r="K31" s="446">
        <v>11.18951267051181</v>
      </c>
      <c r="L31" s="446">
        <v>11.981548920404192</v>
      </c>
      <c r="M31" s="446">
        <v>11.785197297752301</v>
      </c>
      <c r="N31" s="446">
        <v>11.108530003882212</v>
      </c>
      <c r="O31" s="446">
        <v>10.54730058967394</v>
      </c>
      <c r="P31" s="446">
        <v>9.9031309583749021</v>
      </c>
      <c r="Q31" s="446">
        <v>9.99</v>
      </c>
      <c r="R31" s="446">
        <v>8.6900000000000013</v>
      </c>
      <c r="S31" s="446">
        <v>8.91</v>
      </c>
      <c r="T31" s="446">
        <v>8.93</v>
      </c>
      <c r="U31" s="446">
        <v>8.44</v>
      </c>
    </row>
    <row r="32" spans="1:21" s="247" customFormat="1" ht="12" customHeight="1" x14ac:dyDescent="0.2">
      <c r="A32" s="37" t="s">
        <v>65</v>
      </c>
      <c r="B32" s="444">
        <v>7.6715102040390502</v>
      </c>
      <c r="C32" s="444">
        <v>8.217508206720133</v>
      </c>
      <c r="D32" s="444">
        <v>8.3304010989882826</v>
      </c>
      <c r="E32" s="444">
        <v>8.6370845580512938</v>
      </c>
      <c r="F32" s="444">
        <v>8.2930117429900161</v>
      </c>
      <c r="G32" s="444">
        <v>7.4932213438823352</v>
      </c>
      <c r="H32" s="444">
        <v>8.3347079441622469</v>
      </c>
      <c r="I32" s="445">
        <v>8.9455844500993642</v>
      </c>
      <c r="J32" s="446">
        <v>8.8229012772059008</v>
      </c>
      <c r="K32" s="446">
        <v>8.577823961666228</v>
      </c>
      <c r="L32" s="446">
        <v>9.157886039670462</v>
      </c>
      <c r="M32" s="446">
        <v>9.3663908502074769</v>
      </c>
      <c r="N32" s="446">
        <v>8.7155238626430211</v>
      </c>
      <c r="O32" s="446">
        <v>8.2869156690773345</v>
      </c>
      <c r="P32" s="446">
        <v>8.0654900412884967</v>
      </c>
      <c r="Q32" s="446">
        <v>7.7200000000000006</v>
      </c>
      <c r="R32" s="446">
        <v>7.12</v>
      </c>
      <c r="S32" s="446">
        <v>7.64</v>
      </c>
      <c r="T32" s="446">
        <v>7.41</v>
      </c>
      <c r="U32" s="446">
        <v>6.7</v>
      </c>
    </row>
    <row r="33" spans="1:21" s="247" customFormat="1" ht="15" customHeight="1" x14ac:dyDescent="0.2">
      <c r="A33" s="43" t="s">
        <v>5</v>
      </c>
      <c r="B33" s="447">
        <v>17.769386597605994</v>
      </c>
      <c r="C33" s="447">
        <v>18.52085145953891</v>
      </c>
      <c r="D33" s="447">
        <v>18.787369457440349</v>
      </c>
      <c r="E33" s="447">
        <v>19.203760241648212</v>
      </c>
      <c r="F33" s="447">
        <v>18.256964090406793</v>
      </c>
      <c r="G33" s="447">
        <v>17.347618855248317</v>
      </c>
      <c r="H33" s="447">
        <v>18.674427660919758</v>
      </c>
      <c r="I33" s="448">
        <v>19.718474678100701</v>
      </c>
      <c r="J33" s="448">
        <v>19.64881040147112</v>
      </c>
      <c r="K33" s="448">
        <v>19.54885933386274</v>
      </c>
      <c r="L33" s="448">
        <v>20.413828969201237</v>
      </c>
      <c r="M33" s="448">
        <v>19.796414039068871</v>
      </c>
      <c r="N33" s="448">
        <v>18.384340032093085</v>
      </c>
      <c r="O33" s="448">
        <v>17.108351782802842</v>
      </c>
      <c r="P33" s="448">
        <v>16.025411324780382</v>
      </c>
      <c r="Q33" s="448">
        <v>15.370000000000001</v>
      </c>
      <c r="R33" s="448">
        <v>14.82</v>
      </c>
      <c r="S33" s="448">
        <v>14.93</v>
      </c>
      <c r="T33" s="448">
        <v>14.84</v>
      </c>
      <c r="U33" s="448">
        <v>13.780000000000001</v>
      </c>
    </row>
    <row r="34" spans="1:21" s="247" customFormat="1" ht="4.5" customHeight="1" x14ac:dyDescent="0.2">
      <c r="A34" s="158"/>
      <c r="B34" s="449"/>
      <c r="C34" s="449"/>
      <c r="D34" s="449"/>
      <c r="E34" s="449"/>
      <c r="F34" s="449"/>
      <c r="G34" s="449"/>
      <c r="H34" s="449"/>
      <c r="I34" s="450"/>
      <c r="J34" s="450"/>
      <c r="K34" s="450"/>
      <c r="L34" s="450"/>
      <c r="M34" s="450"/>
      <c r="N34" s="450"/>
      <c r="O34" s="450"/>
      <c r="P34" s="450"/>
      <c r="Q34" s="450"/>
      <c r="R34" s="450"/>
      <c r="S34" s="450"/>
      <c r="T34" s="450"/>
      <c r="U34" s="523"/>
    </row>
    <row r="35" spans="1:21" s="247" customFormat="1" ht="9" customHeight="1" x14ac:dyDescent="0.2">
      <c r="A35" s="43"/>
      <c r="B35" s="47"/>
      <c r="C35" s="47"/>
      <c r="D35" s="47"/>
      <c r="E35" s="47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8"/>
      <c r="Q35" s="48"/>
      <c r="R35" s="48"/>
      <c r="S35" s="48"/>
      <c r="U35" s="524"/>
    </row>
    <row r="36" spans="1:21" s="215" customFormat="1" ht="9" customHeight="1" x14ac:dyDescent="0.2">
      <c r="A36" s="248" t="s">
        <v>166</v>
      </c>
      <c r="B36" s="102"/>
      <c r="C36" s="102"/>
      <c r="G36" s="102"/>
      <c r="H36" s="248"/>
      <c r="I36" s="102"/>
      <c r="J36" s="102"/>
      <c r="K36" s="102"/>
      <c r="L36" s="102"/>
      <c r="M36" s="102"/>
      <c r="N36" s="102"/>
      <c r="O36" s="102"/>
      <c r="P36" s="96"/>
      <c r="Q36" s="96"/>
      <c r="R36" s="96"/>
      <c r="S36" s="96"/>
      <c r="U36" s="334"/>
    </row>
    <row r="37" spans="1:21" s="248" customFormat="1" ht="9" customHeight="1" x14ac:dyDescent="0.2">
      <c r="A37" s="249" t="s">
        <v>121</v>
      </c>
      <c r="B37" s="104"/>
      <c r="C37" s="104"/>
      <c r="D37" s="104"/>
      <c r="E37" s="104"/>
      <c r="F37" s="102"/>
      <c r="I37" s="215"/>
      <c r="J37" s="215"/>
      <c r="K37" s="215"/>
      <c r="L37" s="96"/>
      <c r="M37" s="96"/>
      <c r="N37" s="96"/>
      <c r="O37" s="96"/>
      <c r="P37" s="100"/>
      <c r="Q37" s="100"/>
      <c r="R37" s="100"/>
      <c r="S37" s="100"/>
      <c r="U37" s="334"/>
    </row>
    <row r="38" spans="1:21" s="250" customFormat="1" ht="4.5" customHeight="1" x14ac:dyDescent="0.25">
      <c r="G38" s="192"/>
      <c r="H38" s="192"/>
      <c r="I38" s="192"/>
      <c r="J38" s="192"/>
      <c r="K38" s="192"/>
      <c r="L38" s="16"/>
      <c r="M38" s="16"/>
      <c r="N38" s="16"/>
      <c r="O38" s="16"/>
      <c r="P38" s="261"/>
      <c r="Q38" s="261"/>
      <c r="R38" s="261"/>
      <c r="S38" s="261"/>
      <c r="U38" s="524"/>
    </row>
    <row r="39" spans="1:21" s="250" customFormat="1" ht="4.5" customHeight="1" x14ac:dyDescent="0.25">
      <c r="A39" s="218"/>
      <c r="B39" s="451"/>
      <c r="C39" s="433"/>
      <c r="D39" s="433"/>
      <c r="E39" s="433"/>
      <c r="F39" s="433"/>
      <c r="G39" s="433"/>
      <c r="H39" s="371"/>
      <c r="I39" s="371"/>
      <c r="J39" s="371"/>
      <c r="K39" s="371"/>
      <c r="L39" s="371"/>
      <c r="M39" s="371"/>
      <c r="N39" s="371"/>
      <c r="O39" s="371"/>
      <c r="P39" s="371"/>
      <c r="Q39" s="371"/>
      <c r="R39" s="371"/>
      <c r="S39" s="371"/>
      <c r="T39" s="371"/>
      <c r="U39" s="517"/>
    </row>
    <row r="40" spans="1:21" s="202" customFormat="1" ht="12" customHeight="1" x14ac:dyDescent="0.25">
      <c r="A40" s="193" t="s">
        <v>7</v>
      </c>
      <c r="B40" s="443"/>
      <c r="C40" s="367"/>
      <c r="D40" s="367"/>
      <c r="E40" s="367"/>
      <c r="F40" s="367"/>
      <c r="G40" s="367"/>
      <c r="H40" s="348"/>
      <c r="I40" s="348"/>
      <c r="J40" s="348"/>
      <c r="K40" s="348"/>
      <c r="L40" s="348"/>
      <c r="M40" s="348"/>
      <c r="N40" s="348"/>
      <c r="O40" s="348"/>
      <c r="P40" s="348"/>
      <c r="Q40" s="348"/>
      <c r="R40" s="348"/>
      <c r="S40" s="348"/>
      <c r="T40" s="348"/>
      <c r="U40" s="348"/>
    </row>
    <row r="41" spans="1:21" s="247" customFormat="1" ht="12" customHeight="1" x14ac:dyDescent="0.2">
      <c r="A41" s="37" t="s">
        <v>56</v>
      </c>
      <c r="B41" s="444">
        <v>24.143797513377187</v>
      </c>
      <c r="C41" s="444">
        <v>25.032207573166154</v>
      </c>
      <c r="D41" s="444">
        <v>25.250773153390316</v>
      </c>
      <c r="E41" s="444">
        <v>26.344414919427578</v>
      </c>
      <c r="F41" s="444">
        <v>25.186676048331407</v>
      </c>
      <c r="G41" s="444">
        <v>24.248020589262286</v>
      </c>
      <c r="H41" s="445">
        <v>24.078017723395856</v>
      </c>
      <c r="I41" s="445">
        <v>24.988771208609514</v>
      </c>
      <c r="J41" s="446">
        <v>24.27951747309173</v>
      </c>
      <c r="K41" s="446">
        <v>24.144871869716134</v>
      </c>
      <c r="L41" s="446">
        <v>24.375900342453473</v>
      </c>
      <c r="M41" s="446">
        <v>23.81537375686446</v>
      </c>
      <c r="N41" s="446">
        <v>22.554811215620148</v>
      </c>
      <c r="O41" s="446">
        <v>21.404976421819395</v>
      </c>
      <c r="P41" s="446">
        <v>20.292997545101741</v>
      </c>
      <c r="Q41" s="452">
        <v>19.45</v>
      </c>
      <c r="R41" s="452">
        <v>19.78</v>
      </c>
      <c r="S41" s="452">
        <v>19.27</v>
      </c>
      <c r="T41" s="452">
        <v>19.62</v>
      </c>
      <c r="U41" s="452">
        <v>18.490000000000002</v>
      </c>
    </row>
    <row r="42" spans="1:21" s="247" customFormat="1" ht="12" customHeight="1" x14ac:dyDescent="0.2">
      <c r="A42" s="37" t="s">
        <v>38</v>
      </c>
      <c r="B42" s="444">
        <v>10.986686475237432</v>
      </c>
      <c r="C42" s="444">
        <v>11.93096052232972</v>
      </c>
      <c r="D42" s="444">
        <v>11.808337054299322</v>
      </c>
      <c r="E42" s="444">
        <v>12.546762686822339</v>
      </c>
      <c r="F42" s="444">
        <v>11.795494928896435</v>
      </c>
      <c r="G42" s="444">
        <v>11.727967934448479</v>
      </c>
      <c r="H42" s="445">
        <v>12.149033977452826</v>
      </c>
      <c r="I42" s="445">
        <v>12.919977655964759</v>
      </c>
      <c r="J42" s="446">
        <v>12.388597994970723</v>
      </c>
      <c r="K42" s="446">
        <v>12.399094206093714</v>
      </c>
      <c r="L42" s="446">
        <v>12.249196800200227</v>
      </c>
      <c r="M42" s="446">
        <v>12.248467461247939</v>
      </c>
      <c r="N42" s="446">
        <v>11.946582858578777</v>
      </c>
      <c r="O42" s="446">
        <v>11.222798974928551</v>
      </c>
      <c r="P42" s="446">
        <v>11.136884068033762</v>
      </c>
      <c r="Q42" s="452">
        <v>10.620000000000001</v>
      </c>
      <c r="R42" s="452">
        <v>9.4700000000000006</v>
      </c>
      <c r="S42" s="452">
        <v>9.6199999999999992</v>
      </c>
      <c r="T42" s="452">
        <v>9.9599999999999991</v>
      </c>
      <c r="U42" s="452">
        <v>9.1399999999999988</v>
      </c>
    </row>
    <row r="43" spans="1:21" s="247" customFormat="1" ht="12" customHeight="1" x14ac:dyDescent="0.2">
      <c r="A43" s="37" t="s">
        <v>57</v>
      </c>
      <c r="B43" s="444">
        <v>15.397232273585857</v>
      </c>
      <c r="C43" s="444">
        <v>16.515340607329655</v>
      </c>
      <c r="D43" s="444">
        <v>16.804356063466503</v>
      </c>
      <c r="E43" s="444">
        <v>17.700797737677956</v>
      </c>
      <c r="F43" s="444">
        <v>16.666032206832202</v>
      </c>
      <c r="G43" s="444">
        <v>16.358179664013946</v>
      </c>
      <c r="H43" s="445">
        <v>16.945332974347327</v>
      </c>
      <c r="I43" s="445">
        <v>18.585683700957606</v>
      </c>
      <c r="J43" s="446">
        <v>18.009067999549355</v>
      </c>
      <c r="K43" s="446">
        <v>18.736801635806728</v>
      </c>
      <c r="L43" s="446">
        <v>19.401640342363123</v>
      </c>
      <c r="M43" s="446">
        <v>18.704542253130121</v>
      </c>
      <c r="N43" s="446">
        <v>17.565737582720693</v>
      </c>
      <c r="O43" s="446">
        <v>17.056431722231054</v>
      </c>
      <c r="P43" s="446">
        <v>16.713058692874711</v>
      </c>
      <c r="Q43" s="446">
        <v>16.520000000000003</v>
      </c>
      <c r="R43" s="446">
        <v>16.61</v>
      </c>
      <c r="S43" s="446">
        <v>16.669999999999998</v>
      </c>
      <c r="T43" s="446">
        <v>16.7</v>
      </c>
      <c r="U43" s="446">
        <v>14.91</v>
      </c>
    </row>
    <row r="44" spans="1:21" s="247" customFormat="1" ht="12" customHeight="1" x14ac:dyDescent="0.2">
      <c r="A44" s="37" t="s">
        <v>40</v>
      </c>
      <c r="B44" s="444">
        <v>23.56176602292928</v>
      </c>
      <c r="C44" s="444">
        <v>23.673044773161763</v>
      </c>
      <c r="D44" s="444">
        <v>24.061915854670591</v>
      </c>
      <c r="E44" s="444">
        <v>24.747731358307096</v>
      </c>
      <c r="F44" s="444">
        <v>23.340583544238573</v>
      </c>
      <c r="G44" s="444">
        <v>22.42325371856176</v>
      </c>
      <c r="H44" s="445">
        <v>22.498973788509513</v>
      </c>
      <c r="I44" s="445">
        <v>23.486779867053546</v>
      </c>
      <c r="J44" s="446">
        <v>22.858497429800291</v>
      </c>
      <c r="K44" s="446">
        <v>23.283438241421806</v>
      </c>
      <c r="L44" s="446">
        <v>23.37678166596227</v>
      </c>
      <c r="M44" s="446">
        <v>22.794081097540385</v>
      </c>
      <c r="N44" s="446">
        <v>21.409927846212291</v>
      </c>
      <c r="O44" s="446">
        <v>20.248691985891583</v>
      </c>
      <c r="P44" s="446">
        <v>19.468577597423423</v>
      </c>
      <c r="Q44" s="446">
        <v>19.239999999999998</v>
      </c>
      <c r="R44" s="446">
        <v>18.12</v>
      </c>
      <c r="S44" s="446">
        <v>18.14</v>
      </c>
      <c r="T44" s="446">
        <v>18.41</v>
      </c>
      <c r="U44" s="446">
        <v>16.420000000000002</v>
      </c>
    </row>
    <row r="45" spans="1:21" s="247" customFormat="1" ht="12" customHeight="1" x14ac:dyDescent="0.2">
      <c r="A45" s="37" t="s">
        <v>58</v>
      </c>
      <c r="B45" s="444">
        <v>17.559037470050264</v>
      </c>
      <c r="C45" s="444">
        <v>18.450673221003612</v>
      </c>
      <c r="D45" s="444">
        <v>18.902265118623536</v>
      </c>
      <c r="E45" s="444">
        <v>19.500505050346366</v>
      </c>
      <c r="F45" s="444">
        <v>17.925075936126948</v>
      </c>
      <c r="G45" s="444">
        <v>17.269385837285515</v>
      </c>
      <c r="H45" s="445">
        <v>17.150348457533447</v>
      </c>
      <c r="I45" s="445">
        <v>18.084176525970019</v>
      </c>
      <c r="J45" s="446">
        <v>17.903129150740739</v>
      </c>
      <c r="K45" s="446">
        <v>17.49194622997803</v>
      </c>
      <c r="L45" s="446">
        <v>17.47913863016792</v>
      </c>
      <c r="M45" s="446">
        <v>17.109171551168192</v>
      </c>
      <c r="N45" s="446">
        <v>15.912215913803305</v>
      </c>
      <c r="O45" s="446">
        <v>14.513777910826811</v>
      </c>
      <c r="P45" s="446">
        <v>13.889082659681682</v>
      </c>
      <c r="Q45" s="446">
        <v>13.719999999999999</v>
      </c>
      <c r="R45" s="446">
        <v>11.59</v>
      </c>
      <c r="S45" s="446">
        <v>11.559999999999999</v>
      </c>
      <c r="T45" s="446">
        <v>11.42</v>
      </c>
      <c r="U45" s="446">
        <v>10.33</v>
      </c>
    </row>
    <row r="46" spans="1:21" s="247" customFormat="1" ht="12" customHeight="1" x14ac:dyDescent="0.2">
      <c r="A46" s="37" t="s">
        <v>42</v>
      </c>
      <c r="B46" s="444">
        <v>16.335577192336221</v>
      </c>
      <c r="C46" s="444">
        <v>17.896676862088835</v>
      </c>
      <c r="D46" s="444">
        <v>18.353024001320133</v>
      </c>
      <c r="E46" s="444">
        <v>19.953744537346878</v>
      </c>
      <c r="F46" s="444">
        <v>19.158137856942183</v>
      </c>
      <c r="G46" s="444">
        <v>18.743883613519099</v>
      </c>
      <c r="H46" s="445">
        <v>19.79113520757322</v>
      </c>
      <c r="I46" s="445">
        <v>20.691855335068034</v>
      </c>
      <c r="J46" s="446">
        <v>20.205050480953947</v>
      </c>
      <c r="K46" s="446">
        <v>20.579523240652616</v>
      </c>
      <c r="L46" s="446">
        <v>20.895110835287305</v>
      </c>
      <c r="M46" s="446">
        <v>20.745533228843172</v>
      </c>
      <c r="N46" s="446">
        <v>20.03035824171458</v>
      </c>
      <c r="O46" s="446">
        <v>18.273386621562992</v>
      </c>
      <c r="P46" s="446">
        <v>17.625924731460493</v>
      </c>
      <c r="Q46" s="446">
        <v>18.13</v>
      </c>
      <c r="R46" s="446">
        <v>17.66</v>
      </c>
      <c r="S46" s="446">
        <v>17.23</v>
      </c>
      <c r="T46" s="446">
        <v>17.380000000000003</v>
      </c>
      <c r="U46" s="446">
        <v>15.409999999999998</v>
      </c>
    </row>
    <row r="47" spans="1:21" s="247" customFormat="1" ht="12" customHeight="1" x14ac:dyDescent="0.2">
      <c r="A47" s="37" t="s">
        <v>43</v>
      </c>
      <c r="B47" s="444">
        <v>21.103375836162073</v>
      </c>
      <c r="C47" s="444">
        <v>21.539866868149495</v>
      </c>
      <c r="D47" s="444">
        <v>22.182507365155406</v>
      </c>
      <c r="E47" s="444">
        <v>22.335865535138886</v>
      </c>
      <c r="F47" s="444">
        <v>21.292914477161737</v>
      </c>
      <c r="G47" s="444">
        <v>20.735150464519183</v>
      </c>
      <c r="H47" s="445">
        <v>20.609436975893964</v>
      </c>
      <c r="I47" s="445">
        <v>21.975732879084607</v>
      </c>
      <c r="J47" s="446">
        <v>22.126168093116888</v>
      </c>
      <c r="K47" s="446">
        <v>22.283533080229994</v>
      </c>
      <c r="L47" s="446">
        <v>22.099463548338001</v>
      </c>
      <c r="M47" s="446">
        <v>21.614384846316767</v>
      </c>
      <c r="N47" s="446">
        <v>20.087870993521559</v>
      </c>
      <c r="O47" s="446">
        <v>18.630460455069528</v>
      </c>
      <c r="P47" s="446">
        <v>18.029609591987196</v>
      </c>
      <c r="Q47" s="446">
        <v>17.560000000000002</v>
      </c>
      <c r="R47" s="446">
        <v>17.630000000000003</v>
      </c>
      <c r="S47" s="446">
        <v>17.61</v>
      </c>
      <c r="T47" s="446">
        <v>17.489999999999998</v>
      </c>
      <c r="U47" s="446">
        <v>16.580000000000002</v>
      </c>
    </row>
    <row r="48" spans="1:21" s="247" customFormat="1" ht="12" customHeight="1" x14ac:dyDescent="0.2">
      <c r="A48" s="37" t="s">
        <v>59</v>
      </c>
      <c r="B48" s="444">
        <v>15.241901194622939</v>
      </c>
      <c r="C48" s="444">
        <v>16.714438356868822</v>
      </c>
      <c r="D48" s="444">
        <v>17.218064213402887</v>
      </c>
      <c r="E48" s="444">
        <v>18.61739127249167</v>
      </c>
      <c r="F48" s="444">
        <v>17.521951070969187</v>
      </c>
      <c r="G48" s="444">
        <v>17.007673543552045</v>
      </c>
      <c r="H48" s="445">
        <v>17.498261551984157</v>
      </c>
      <c r="I48" s="445">
        <v>19.002007609576708</v>
      </c>
      <c r="J48" s="446">
        <v>18.93829394057402</v>
      </c>
      <c r="K48" s="446">
        <v>19.236194510601827</v>
      </c>
      <c r="L48" s="446">
        <v>19.619686914355853</v>
      </c>
      <c r="M48" s="446">
        <v>19.184419093438461</v>
      </c>
      <c r="N48" s="446">
        <v>18.042199260368573</v>
      </c>
      <c r="O48" s="446">
        <v>16.652011809303644</v>
      </c>
      <c r="P48" s="446">
        <v>16.076406607978218</v>
      </c>
      <c r="Q48" s="446">
        <v>15.7</v>
      </c>
      <c r="R48" s="446">
        <v>16.48</v>
      </c>
      <c r="S48" s="446">
        <v>16.77</v>
      </c>
      <c r="T48" s="446">
        <v>16.73</v>
      </c>
      <c r="U48" s="446">
        <v>14.32</v>
      </c>
    </row>
    <row r="49" spans="1:21" s="247" customFormat="1" ht="12" customHeight="1" x14ac:dyDescent="0.2">
      <c r="A49" s="37" t="s">
        <v>45</v>
      </c>
      <c r="B49" s="444">
        <v>16.749146334504037</v>
      </c>
      <c r="C49" s="444">
        <v>17.684943248572868</v>
      </c>
      <c r="D49" s="444">
        <v>17.919218191391277</v>
      </c>
      <c r="E49" s="444">
        <v>18.795244185355088</v>
      </c>
      <c r="F49" s="444">
        <v>17.479474097046911</v>
      </c>
      <c r="G49" s="444">
        <v>16.919836248046856</v>
      </c>
      <c r="H49" s="445">
        <v>17.40805898878169</v>
      </c>
      <c r="I49" s="445">
        <v>17.983566950693589</v>
      </c>
      <c r="J49" s="446">
        <v>17.692402549182855</v>
      </c>
      <c r="K49" s="446">
        <v>17.378795009710551</v>
      </c>
      <c r="L49" s="446">
        <v>17.595746329096237</v>
      </c>
      <c r="M49" s="446">
        <v>16.843722832711986</v>
      </c>
      <c r="N49" s="446">
        <v>15.755332310794085</v>
      </c>
      <c r="O49" s="446">
        <v>14.758577069562676</v>
      </c>
      <c r="P49" s="446">
        <v>14.043342993888094</v>
      </c>
      <c r="Q49" s="446">
        <v>13.63</v>
      </c>
      <c r="R49" s="446">
        <v>12.31</v>
      </c>
      <c r="S49" s="446">
        <v>12.620000000000001</v>
      </c>
      <c r="T49" s="446">
        <v>12.46</v>
      </c>
      <c r="U49" s="446">
        <v>11.35</v>
      </c>
    </row>
    <row r="50" spans="1:21" s="247" customFormat="1" ht="12" customHeight="1" x14ac:dyDescent="0.2">
      <c r="A50" s="37" t="s">
        <v>60</v>
      </c>
      <c r="B50" s="444">
        <v>15.998683703872773</v>
      </c>
      <c r="C50" s="444">
        <v>18.021829801795324</v>
      </c>
      <c r="D50" s="444">
        <v>18.928748410712647</v>
      </c>
      <c r="E50" s="444">
        <v>20.617621191727803</v>
      </c>
      <c r="F50" s="444">
        <v>19.227889077871637</v>
      </c>
      <c r="G50" s="444">
        <v>18.612790591385806</v>
      </c>
      <c r="H50" s="445">
        <v>18.69199357199734</v>
      </c>
      <c r="I50" s="445">
        <v>19.733642497233276</v>
      </c>
      <c r="J50" s="446">
        <v>19.505274602029886</v>
      </c>
      <c r="K50" s="446">
        <v>19.257262337193282</v>
      </c>
      <c r="L50" s="446">
        <v>19.577444012814578</v>
      </c>
      <c r="M50" s="446">
        <v>18.959874356902152</v>
      </c>
      <c r="N50" s="446">
        <v>17.913967365682559</v>
      </c>
      <c r="O50" s="446">
        <v>17.195484499223319</v>
      </c>
      <c r="P50" s="446">
        <v>16.497469824217838</v>
      </c>
      <c r="Q50" s="446">
        <v>15.909999999999998</v>
      </c>
      <c r="R50" s="446">
        <v>16.66</v>
      </c>
      <c r="S50" s="446">
        <v>16.43</v>
      </c>
      <c r="T50" s="446">
        <v>16.600000000000001</v>
      </c>
      <c r="U50" s="446">
        <v>15.15</v>
      </c>
    </row>
    <row r="51" spans="1:21" s="247" customFormat="1" ht="12" customHeight="1" x14ac:dyDescent="0.2">
      <c r="A51" s="37" t="s">
        <v>47</v>
      </c>
      <c r="B51" s="444">
        <v>23.77856781489605</v>
      </c>
      <c r="C51" s="444">
        <v>24.751334230042708</v>
      </c>
      <c r="D51" s="444">
        <v>25.983989292381487</v>
      </c>
      <c r="E51" s="444">
        <v>26.856822674510017</v>
      </c>
      <c r="F51" s="444">
        <v>25.365173346590371</v>
      </c>
      <c r="G51" s="444">
        <v>24.51535566820322</v>
      </c>
      <c r="H51" s="445">
        <v>24.064345165793835</v>
      </c>
      <c r="I51" s="445">
        <v>24.781980276117597</v>
      </c>
      <c r="J51" s="446">
        <v>23.812286963296319</v>
      </c>
      <c r="K51" s="446">
        <v>23.456133033949722</v>
      </c>
      <c r="L51" s="446">
        <v>23.741349703938734</v>
      </c>
      <c r="M51" s="446">
        <v>23.441609577154786</v>
      </c>
      <c r="N51" s="446">
        <v>21.705841994484235</v>
      </c>
      <c r="O51" s="446">
        <v>20.188980421406701</v>
      </c>
      <c r="P51" s="446">
        <v>19.255967422005956</v>
      </c>
      <c r="Q51" s="446">
        <v>17.829999999999998</v>
      </c>
      <c r="R51" s="446">
        <v>17.88</v>
      </c>
      <c r="S51" s="446">
        <v>17.47</v>
      </c>
      <c r="T51" s="446">
        <v>17.18</v>
      </c>
      <c r="U51" s="446">
        <v>16.59</v>
      </c>
    </row>
    <row r="52" spans="1:21" s="247" customFormat="1" ht="12" customHeight="1" x14ac:dyDescent="0.2">
      <c r="A52" s="37" t="s">
        <v>61</v>
      </c>
      <c r="B52" s="444">
        <v>30.899651572457078</v>
      </c>
      <c r="C52" s="444">
        <v>31.784778613939778</v>
      </c>
      <c r="D52" s="444">
        <v>32.652334649739359</v>
      </c>
      <c r="E52" s="444">
        <v>32.888510180897427</v>
      </c>
      <c r="F52" s="444">
        <v>31.229076408752238</v>
      </c>
      <c r="G52" s="444">
        <v>30.607858345651174</v>
      </c>
      <c r="H52" s="445">
        <v>30.406131975114853</v>
      </c>
      <c r="I52" s="445">
        <v>30.932300338494841</v>
      </c>
      <c r="J52" s="446">
        <v>30.387910109709633</v>
      </c>
      <c r="K52" s="446">
        <v>29.954800439699049</v>
      </c>
      <c r="L52" s="446">
        <v>29.962783391505905</v>
      </c>
      <c r="M52" s="446">
        <v>29.562126331722055</v>
      </c>
      <c r="N52" s="446">
        <v>27.877447350684371</v>
      </c>
      <c r="O52" s="446">
        <v>26.339431397296863</v>
      </c>
      <c r="P52" s="446">
        <v>25.213340513749344</v>
      </c>
      <c r="Q52" s="446">
        <v>24.279999999999998</v>
      </c>
      <c r="R52" s="446">
        <v>24.490000000000002</v>
      </c>
      <c r="S52" s="446">
        <v>23.89</v>
      </c>
      <c r="T52" s="446">
        <v>24.4</v>
      </c>
      <c r="U52" s="446">
        <v>22.43</v>
      </c>
    </row>
    <row r="53" spans="1:21" s="247" customFormat="1" ht="12" customHeight="1" x14ac:dyDescent="0.2">
      <c r="A53" s="37" t="s">
        <v>62</v>
      </c>
      <c r="B53" s="444">
        <v>26.186980415968563</v>
      </c>
      <c r="C53" s="444">
        <v>26.348766549401237</v>
      </c>
      <c r="D53" s="444">
        <v>26.76547629588687</v>
      </c>
      <c r="E53" s="444">
        <v>27.46459686358882</v>
      </c>
      <c r="F53" s="444">
        <v>25.651750669252948</v>
      </c>
      <c r="G53" s="444">
        <v>23.946457932876388</v>
      </c>
      <c r="H53" s="445">
        <v>23.368990389347651</v>
      </c>
      <c r="I53" s="445">
        <v>23.781481180282231</v>
      </c>
      <c r="J53" s="446">
        <v>23.401443954498571</v>
      </c>
      <c r="K53" s="446">
        <v>22.859545084881582</v>
      </c>
      <c r="L53" s="446">
        <v>22.933776806175342</v>
      </c>
      <c r="M53" s="446">
        <v>22.077765865418623</v>
      </c>
      <c r="N53" s="446">
        <v>20.882819637056613</v>
      </c>
      <c r="O53" s="446">
        <v>19.250693929286463</v>
      </c>
      <c r="P53" s="446">
        <v>18.373177325884054</v>
      </c>
      <c r="Q53" s="446">
        <v>19.55</v>
      </c>
      <c r="R53" s="446">
        <v>17.489999999999998</v>
      </c>
      <c r="S53" s="446">
        <v>17.37</v>
      </c>
      <c r="T53" s="446">
        <v>17.330000000000002</v>
      </c>
      <c r="U53" s="446">
        <v>15.82</v>
      </c>
    </row>
    <row r="54" spans="1:21" s="247" customFormat="1" ht="12" customHeight="1" x14ac:dyDescent="0.2">
      <c r="A54" s="37" t="s">
        <v>63</v>
      </c>
      <c r="B54" s="444">
        <v>35.591162008577754</v>
      </c>
      <c r="C54" s="444">
        <v>36.062275544890788</v>
      </c>
      <c r="D54" s="444">
        <v>36.419659718514993</v>
      </c>
      <c r="E54" s="444">
        <v>35.876659013301264</v>
      </c>
      <c r="F54" s="444">
        <v>33.213670008421737</v>
      </c>
      <c r="G54" s="444">
        <v>31.432556676684399</v>
      </c>
      <c r="H54" s="445">
        <v>31.681007888185132</v>
      </c>
      <c r="I54" s="445">
        <v>31.863190446642935</v>
      </c>
      <c r="J54" s="446">
        <v>31.408014516838318</v>
      </c>
      <c r="K54" s="446">
        <v>31.579511073160297</v>
      </c>
      <c r="L54" s="446">
        <v>30.720207643662679</v>
      </c>
      <c r="M54" s="446">
        <v>30.713816847253661</v>
      </c>
      <c r="N54" s="446">
        <v>30.095955132766118</v>
      </c>
      <c r="O54" s="446">
        <v>27.59811266760634</v>
      </c>
      <c r="P54" s="446">
        <v>25.699587089251807</v>
      </c>
      <c r="Q54" s="446">
        <v>17.7</v>
      </c>
      <c r="R54" s="446">
        <v>24.3</v>
      </c>
      <c r="S54" s="446">
        <v>23.080000000000002</v>
      </c>
      <c r="T54" s="446">
        <v>23.3</v>
      </c>
      <c r="U54" s="446">
        <v>21.29</v>
      </c>
    </row>
    <row r="55" spans="1:21" s="247" customFormat="1" ht="12" customHeight="1" x14ac:dyDescent="0.2">
      <c r="A55" s="37" t="s">
        <v>51</v>
      </c>
      <c r="B55" s="444">
        <v>26.45402548313643</v>
      </c>
      <c r="C55" s="444">
        <v>27.985379056942083</v>
      </c>
      <c r="D55" s="444">
        <v>27.89235215793715</v>
      </c>
      <c r="E55" s="444">
        <v>28.806901092024283</v>
      </c>
      <c r="F55" s="444">
        <v>27.148925121836282</v>
      </c>
      <c r="G55" s="444">
        <v>25.517112524324322</v>
      </c>
      <c r="H55" s="445">
        <v>24.771091411245965</v>
      </c>
      <c r="I55" s="445">
        <v>25.369564268464444</v>
      </c>
      <c r="J55" s="446">
        <v>24.511412362299261</v>
      </c>
      <c r="K55" s="446">
        <v>24.233870585199245</v>
      </c>
      <c r="L55" s="446">
        <v>24.524963537045821</v>
      </c>
      <c r="M55" s="446">
        <v>24.13289324566184</v>
      </c>
      <c r="N55" s="446">
        <v>22.73532802046973</v>
      </c>
      <c r="O55" s="446">
        <v>21.407485184887054</v>
      </c>
      <c r="P55" s="446">
        <v>20.69121829573329</v>
      </c>
      <c r="Q55" s="446">
        <v>24.75</v>
      </c>
      <c r="R55" s="446">
        <v>18.78</v>
      </c>
      <c r="S55" s="446">
        <v>18.04</v>
      </c>
      <c r="T55" s="446">
        <v>18.18</v>
      </c>
      <c r="U55" s="446">
        <v>16.5</v>
      </c>
    </row>
    <row r="56" spans="1:21" s="247" customFormat="1" ht="12" customHeight="1" x14ac:dyDescent="0.2">
      <c r="A56" s="37" t="s">
        <v>52</v>
      </c>
      <c r="B56" s="444">
        <v>13.000645005568662</v>
      </c>
      <c r="C56" s="444">
        <v>13.510757837432013</v>
      </c>
      <c r="D56" s="444">
        <v>13.622039104697626</v>
      </c>
      <c r="E56" s="444">
        <v>14.680443479706664</v>
      </c>
      <c r="F56" s="444">
        <v>13.644116161535386</v>
      </c>
      <c r="G56" s="444">
        <v>13.348246743944198</v>
      </c>
      <c r="H56" s="445">
        <v>13.405207825969143</v>
      </c>
      <c r="I56" s="445">
        <v>13.916463742249203</v>
      </c>
      <c r="J56" s="446">
        <v>13.425689038033845</v>
      </c>
      <c r="K56" s="446">
        <v>13.87370147459753</v>
      </c>
      <c r="L56" s="446">
        <v>13.957605539546886</v>
      </c>
      <c r="M56" s="446">
        <v>13.9566677674094</v>
      </c>
      <c r="N56" s="446">
        <v>13.53436229739024</v>
      </c>
      <c r="O56" s="446">
        <v>12.809014100133782</v>
      </c>
      <c r="P56" s="446">
        <v>12.292129125092377</v>
      </c>
      <c r="Q56" s="446">
        <v>12.24</v>
      </c>
      <c r="R56" s="446">
        <v>12.16</v>
      </c>
      <c r="S56" s="446">
        <v>12.42</v>
      </c>
      <c r="T56" s="446">
        <v>12.41</v>
      </c>
      <c r="U56" s="446">
        <v>11.200000000000001</v>
      </c>
    </row>
    <row r="57" spans="1:21" s="247" customFormat="1" ht="12" customHeight="1" x14ac:dyDescent="0.2">
      <c r="A57" s="37" t="s">
        <v>53</v>
      </c>
      <c r="B57" s="444">
        <v>11.347622714055799</v>
      </c>
      <c r="C57" s="444">
        <v>12.113874762637137</v>
      </c>
      <c r="D57" s="444">
        <v>12.21895312687629</v>
      </c>
      <c r="E57" s="444">
        <v>12.804054510857101</v>
      </c>
      <c r="F57" s="444">
        <v>12.347119204525994</v>
      </c>
      <c r="G57" s="444">
        <v>11.633452172313396</v>
      </c>
      <c r="H57" s="445">
        <v>11.940146874042442</v>
      </c>
      <c r="I57" s="445">
        <v>13.109129576405543</v>
      </c>
      <c r="J57" s="446">
        <v>12.848071935704752</v>
      </c>
      <c r="K57" s="446">
        <v>12.869390314478613</v>
      </c>
      <c r="L57" s="446">
        <v>13.541300161474245</v>
      </c>
      <c r="M57" s="446">
        <v>13.842742813779413</v>
      </c>
      <c r="N57" s="446">
        <v>13.349738883945541</v>
      </c>
      <c r="O57" s="446">
        <v>12.329401117839947</v>
      </c>
      <c r="P57" s="446">
        <v>11.66420826417748</v>
      </c>
      <c r="Q57" s="446">
        <v>11.39</v>
      </c>
      <c r="R57" s="446">
        <v>11.73</v>
      </c>
      <c r="S57" s="446">
        <v>12</v>
      </c>
      <c r="T57" s="446">
        <v>11.86</v>
      </c>
      <c r="U57" s="446">
        <v>11.09</v>
      </c>
    </row>
    <row r="58" spans="1:21" s="247" customFormat="1" ht="12" customHeight="1" x14ac:dyDescent="0.2">
      <c r="A58" s="37" t="s">
        <v>64</v>
      </c>
      <c r="B58" s="444">
        <v>11.01940335421077</v>
      </c>
      <c r="C58" s="444">
        <v>11.809043353112731</v>
      </c>
      <c r="D58" s="444">
        <v>12.437842704106876</v>
      </c>
      <c r="E58" s="444">
        <v>13.325157876671165</v>
      </c>
      <c r="F58" s="444">
        <v>12.430977639718941</v>
      </c>
      <c r="G58" s="444">
        <v>11.579102548104334</v>
      </c>
      <c r="H58" s="445">
        <v>11.874263747133472</v>
      </c>
      <c r="I58" s="445">
        <v>12.914404010078565</v>
      </c>
      <c r="J58" s="446">
        <v>12.241154854170057</v>
      </c>
      <c r="K58" s="446">
        <v>12.107551937110536</v>
      </c>
      <c r="L58" s="446">
        <v>12.343601097926619</v>
      </c>
      <c r="M58" s="446">
        <v>12.464462383649792</v>
      </c>
      <c r="N58" s="446">
        <v>12.206783584326978</v>
      </c>
      <c r="O58" s="446">
        <v>11.260009014845416</v>
      </c>
      <c r="P58" s="446">
        <v>10.923160078294076</v>
      </c>
      <c r="Q58" s="446">
        <v>11.65</v>
      </c>
      <c r="R58" s="446">
        <v>10</v>
      </c>
      <c r="S58" s="446">
        <v>10.59</v>
      </c>
      <c r="T58" s="446">
        <v>10.75</v>
      </c>
      <c r="U58" s="446">
        <v>9.5299999999999994</v>
      </c>
    </row>
    <row r="59" spans="1:21" s="247" customFormat="1" ht="12" customHeight="1" x14ac:dyDescent="0.2">
      <c r="A59" s="37" t="s">
        <v>65</v>
      </c>
      <c r="B59" s="444">
        <v>9.1699613580200232</v>
      </c>
      <c r="C59" s="444">
        <v>10.707939030163772</v>
      </c>
      <c r="D59" s="444">
        <v>11.126347809946333</v>
      </c>
      <c r="E59" s="444">
        <v>11.288950861420059</v>
      </c>
      <c r="F59" s="444">
        <v>10.627850661103643</v>
      </c>
      <c r="G59" s="444">
        <v>10.172543065629226</v>
      </c>
      <c r="H59" s="445">
        <v>10.363345514700042</v>
      </c>
      <c r="I59" s="445">
        <v>11.502454514985201</v>
      </c>
      <c r="J59" s="446">
        <v>11.337339633070361</v>
      </c>
      <c r="K59" s="446">
        <v>11.06722105269958</v>
      </c>
      <c r="L59" s="446">
        <v>10.854512688445968</v>
      </c>
      <c r="M59" s="446">
        <v>10.608895164204155</v>
      </c>
      <c r="N59" s="446">
        <v>10.206701486667265</v>
      </c>
      <c r="O59" s="446">
        <v>9.5587605719744708</v>
      </c>
      <c r="P59" s="446">
        <v>9.4623449413501337</v>
      </c>
      <c r="Q59" s="446">
        <v>9.32</v>
      </c>
      <c r="R59" s="446">
        <v>8.42</v>
      </c>
      <c r="S59" s="446">
        <v>8.74</v>
      </c>
      <c r="T59" s="446">
        <v>8.61</v>
      </c>
      <c r="U59" s="446">
        <v>8.08</v>
      </c>
    </row>
    <row r="60" spans="1:21" s="247" customFormat="1" ht="15" customHeight="1" x14ac:dyDescent="0.2">
      <c r="A60" s="43" t="s">
        <v>5</v>
      </c>
      <c r="B60" s="447">
        <v>20.310627723699842</v>
      </c>
      <c r="C60" s="447">
        <v>21.197306601861836</v>
      </c>
      <c r="D60" s="447">
        <v>21.586440862930438</v>
      </c>
      <c r="E60" s="447">
        <v>22.407400978152939</v>
      </c>
      <c r="F60" s="447">
        <v>21.112341858482349</v>
      </c>
      <c r="G60" s="447">
        <v>20.32925168336627</v>
      </c>
      <c r="H60" s="448">
        <v>20.354155754815675</v>
      </c>
      <c r="I60" s="448">
        <v>21.234535634479389</v>
      </c>
      <c r="J60" s="448">
        <v>20.767901135524138</v>
      </c>
      <c r="K60" s="448">
        <v>20.740477566433775</v>
      </c>
      <c r="L60" s="448">
        <v>20.86507679836712</v>
      </c>
      <c r="M60" s="448">
        <v>20.454000547274898</v>
      </c>
      <c r="N60" s="448">
        <v>19.336614401042979</v>
      </c>
      <c r="O60" s="448">
        <v>18.119341965373415</v>
      </c>
      <c r="P60" s="448">
        <v>17.374520136912071</v>
      </c>
      <c r="Q60" s="453">
        <v>16.91</v>
      </c>
      <c r="R60" s="453">
        <v>16.21</v>
      </c>
      <c r="S60" s="453">
        <v>16.079999999999998</v>
      </c>
      <c r="T60" s="453">
        <v>16.190000000000001</v>
      </c>
      <c r="U60" s="453">
        <v>14.760000000000002</v>
      </c>
    </row>
    <row r="61" spans="1:21" s="247" customFormat="1" ht="4.5" customHeight="1" x14ac:dyDescent="0.2">
      <c r="A61" s="158"/>
      <c r="B61" s="449"/>
      <c r="C61" s="449"/>
      <c r="D61" s="449"/>
      <c r="E61" s="449"/>
      <c r="F61" s="449"/>
      <c r="G61" s="449"/>
      <c r="H61" s="450"/>
      <c r="I61" s="450"/>
      <c r="J61" s="450"/>
      <c r="K61" s="450"/>
      <c r="L61" s="450"/>
      <c r="M61" s="450"/>
      <c r="N61" s="450"/>
      <c r="O61" s="450"/>
      <c r="P61" s="450"/>
      <c r="Q61" s="450"/>
      <c r="R61" s="450"/>
      <c r="S61" s="450"/>
      <c r="T61" s="450"/>
      <c r="U61" s="523"/>
    </row>
    <row r="62" spans="1:21" s="247" customFormat="1" ht="9" customHeight="1" x14ac:dyDescent="0.2">
      <c r="A62" s="43"/>
      <c r="B62" s="47"/>
      <c r="C62" s="47"/>
      <c r="D62" s="47"/>
      <c r="E62" s="47"/>
      <c r="F62" s="46"/>
      <c r="G62" s="203"/>
      <c r="H62" s="203"/>
      <c r="I62" s="203"/>
      <c r="J62" s="203"/>
      <c r="K62" s="203"/>
      <c r="L62" s="24"/>
      <c r="M62" s="24"/>
      <c r="N62" s="24"/>
      <c r="O62" s="24"/>
      <c r="P62" s="48"/>
      <c r="Q62" s="48"/>
      <c r="R62" s="48"/>
      <c r="S62" s="48"/>
      <c r="U62" s="524"/>
    </row>
    <row r="63" spans="1:21" s="215" customFormat="1" ht="9" customHeight="1" x14ac:dyDescent="0.2">
      <c r="A63" s="248" t="s">
        <v>166</v>
      </c>
      <c r="B63" s="102"/>
      <c r="C63" s="102"/>
      <c r="G63" s="102"/>
      <c r="H63" s="248"/>
      <c r="I63" s="102"/>
      <c r="J63" s="102"/>
      <c r="K63" s="102"/>
      <c r="L63" s="102"/>
      <c r="M63" s="102"/>
      <c r="N63" s="102"/>
      <c r="O63" s="102"/>
      <c r="P63" s="96"/>
      <c r="Q63" s="96"/>
      <c r="R63" s="96"/>
      <c r="S63" s="96"/>
      <c r="U63" s="334"/>
    </row>
    <row r="64" spans="1:21" s="215" customFormat="1" ht="9" customHeight="1" x14ac:dyDescent="0.2">
      <c r="A64" s="249" t="s">
        <v>121</v>
      </c>
      <c r="B64" s="104"/>
      <c r="C64" s="104"/>
      <c r="D64" s="104"/>
      <c r="E64" s="104"/>
      <c r="F64" s="102"/>
      <c r="G64" s="216"/>
      <c r="H64" s="216"/>
      <c r="I64" s="216"/>
      <c r="J64" s="216"/>
      <c r="K64" s="216"/>
      <c r="L64" s="98"/>
      <c r="M64" s="98"/>
      <c r="N64" s="98"/>
      <c r="O64" s="98"/>
      <c r="P64" s="96"/>
      <c r="Q64" s="96"/>
      <c r="R64" s="96"/>
      <c r="S64" s="96"/>
      <c r="U64" s="334"/>
    </row>
    <row r="65" spans="1:21" s="247" customFormat="1" ht="4.5" customHeight="1" x14ac:dyDescent="0.2">
      <c r="G65" s="216"/>
      <c r="H65" s="216"/>
      <c r="I65" s="216"/>
      <c r="L65" s="48"/>
      <c r="M65" s="48"/>
      <c r="N65" s="48"/>
      <c r="O65" s="48"/>
      <c r="P65" s="48"/>
      <c r="Q65" s="48"/>
      <c r="R65" s="48"/>
      <c r="S65" s="48"/>
      <c r="U65" s="524"/>
    </row>
    <row r="66" spans="1:21" s="247" customFormat="1" ht="4.5" customHeight="1" x14ac:dyDescent="0.25">
      <c r="A66" s="218"/>
      <c r="B66" s="451"/>
      <c r="C66" s="433"/>
      <c r="D66" s="433"/>
      <c r="E66" s="433"/>
      <c r="F66" s="433"/>
      <c r="G66" s="433"/>
      <c r="H66" s="371"/>
      <c r="I66" s="371"/>
      <c r="J66" s="371"/>
      <c r="K66" s="371"/>
      <c r="L66" s="371"/>
      <c r="M66" s="371"/>
      <c r="N66" s="371"/>
      <c r="O66" s="371"/>
      <c r="P66" s="371"/>
      <c r="Q66" s="371"/>
      <c r="R66" s="371"/>
      <c r="S66" s="371"/>
      <c r="T66" s="371"/>
      <c r="U66" s="517"/>
    </row>
    <row r="67" spans="1:21" s="202" customFormat="1" ht="12" customHeight="1" x14ac:dyDescent="0.25">
      <c r="A67" s="193" t="s">
        <v>8</v>
      </c>
      <c r="B67" s="443"/>
      <c r="C67" s="367"/>
      <c r="D67" s="367"/>
      <c r="E67" s="367"/>
      <c r="F67" s="367"/>
      <c r="G67" s="367"/>
      <c r="H67" s="348"/>
      <c r="I67" s="348"/>
      <c r="J67" s="348"/>
      <c r="K67" s="348"/>
      <c r="L67" s="348"/>
      <c r="M67" s="348"/>
      <c r="N67" s="348"/>
      <c r="O67" s="348"/>
      <c r="P67" s="348"/>
      <c r="Q67" s="348"/>
      <c r="R67" s="348"/>
      <c r="S67" s="348"/>
      <c r="T67" s="348"/>
      <c r="U67" s="348"/>
    </row>
    <row r="68" spans="1:21" s="203" customFormat="1" ht="12" customHeight="1" x14ac:dyDescent="0.2">
      <c r="A68" s="37" t="s">
        <v>56</v>
      </c>
      <c r="B68" s="444">
        <v>21.413927169637169</v>
      </c>
      <c r="C68" s="444">
        <v>22.114135592555023</v>
      </c>
      <c r="D68" s="444">
        <v>22.418920113696824</v>
      </c>
      <c r="E68" s="444">
        <v>23.23158730980192</v>
      </c>
      <c r="F68" s="444">
        <v>22.432930486399378</v>
      </c>
      <c r="G68" s="454">
        <v>21.429967895642882</v>
      </c>
      <c r="H68" s="446">
        <v>22.279977311860176</v>
      </c>
      <c r="I68" s="446">
        <v>23.391164090084057</v>
      </c>
      <c r="J68" s="446">
        <v>22.923738891714713</v>
      </c>
      <c r="K68" s="446">
        <v>22.714249505841348</v>
      </c>
      <c r="L68" s="446">
        <v>23.324074886086972</v>
      </c>
      <c r="M68" s="446">
        <v>22.671081682331192</v>
      </c>
      <c r="N68" s="446">
        <v>21.148018291219515</v>
      </c>
      <c r="O68" s="446">
        <v>19.913429804530868</v>
      </c>
      <c r="P68" s="446">
        <v>18.690762971856596</v>
      </c>
      <c r="Q68" s="452">
        <v>17.715754769487894</v>
      </c>
      <c r="R68" s="452">
        <v>17.829999999999998</v>
      </c>
      <c r="S68" s="452">
        <v>17.48</v>
      </c>
      <c r="T68" s="452">
        <v>17.66</v>
      </c>
      <c r="U68" s="452">
        <v>16.86</v>
      </c>
    </row>
    <row r="69" spans="1:21" s="203" customFormat="1" ht="12" customHeight="1" x14ac:dyDescent="0.2">
      <c r="A69" s="37" t="s">
        <v>38</v>
      </c>
      <c r="B69" s="444">
        <v>10.207362560231715</v>
      </c>
      <c r="C69" s="444">
        <v>10.94629213141441</v>
      </c>
      <c r="D69" s="444">
        <v>10.812143458881343</v>
      </c>
      <c r="E69" s="444">
        <v>11.236606462319418</v>
      </c>
      <c r="F69" s="444">
        <v>10.60203793445827</v>
      </c>
      <c r="G69" s="454">
        <v>10.599520446280863</v>
      </c>
      <c r="H69" s="446">
        <v>11.389397175359937</v>
      </c>
      <c r="I69" s="446">
        <v>11.9437514024638</v>
      </c>
      <c r="J69" s="446">
        <v>11.629303498734634</v>
      </c>
      <c r="K69" s="446">
        <v>11.704216575864159</v>
      </c>
      <c r="L69" s="446">
        <v>11.970814122113369</v>
      </c>
      <c r="M69" s="446">
        <v>11.804092947014972</v>
      </c>
      <c r="N69" s="446">
        <v>11.29975421805271</v>
      </c>
      <c r="O69" s="446">
        <v>10.556597047524463</v>
      </c>
      <c r="P69" s="446">
        <v>10.293518946135361</v>
      </c>
      <c r="Q69" s="452">
        <v>9.7407138995350042</v>
      </c>
      <c r="R69" s="452">
        <v>8.82</v>
      </c>
      <c r="S69" s="452">
        <v>9.2200000000000006</v>
      </c>
      <c r="T69" s="452">
        <v>9.5699999999999985</v>
      </c>
      <c r="U69" s="452">
        <v>8.6999999999999993</v>
      </c>
    </row>
    <row r="70" spans="1:21" s="203" customFormat="1" ht="12" customHeight="1" x14ac:dyDescent="0.2">
      <c r="A70" s="37" t="s">
        <v>57</v>
      </c>
      <c r="B70" s="444">
        <v>13.496522581403319</v>
      </c>
      <c r="C70" s="444">
        <v>14.672328777358864</v>
      </c>
      <c r="D70" s="444">
        <v>15.113747687292181</v>
      </c>
      <c r="E70" s="444">
        <v>15.526996280061573</v>
      </c>
      <c r="F70" s="444">
        <v>14.97051608450642</v>
      </c>
      <c r="G70" s="454">
        <v>14.430635418683352</v>
      </c>
      <c r="H70" s="446">
        <v>15.31395649738646</v>
      </c>
      <c r="I70" s="446">
        <v>16.504217985315751</v>
      </c>
      <c r="J70" s="446">
        <v>16.317002682794492</v>
      </c>
      <c r="K70" s="446">
        <v>16.542248797299134</v>
      </c>
      <c r="L70" s="446">
        <v>17.555271560513795</v>
      </c>
      <c r="M70" s="446">
        <v>16.666893605808745</v>
      </c>
      <c r="N70" s="446">
        <v>15.800867601917915</v>
      </c>
      <c r="O70" s="446">
        <v>15.372385233210506</v>
      </c>
      <c r="P70" s="446">
        <v>14.696861438936452</v>
      </c>
      <c r="Q70" s="446">
        <v>14.382453361070462</v>
      </c>
      <c r="R70" s="446">
        <v>14.45</v>
      </c>
      <c r="S70" s="446">
        <v>14.649999999999999</v>
      </c>
      <c r="T70" s="446">
        <v>14.82</v>
      </c>
      <c r="U70" s="446">
        <v>13.55</v>
      </c>
    </row>
    <row r="71" spans="1:21" s="203" customFormat="1" ht="12" customHeight="1" x14ac:dyDescent="0.2">
      <c r="A71" s="37" t="s">
        <v>40</v>
      </c>
      <c r="B71" s="444">
        <v>21.9431256796173</v>
      </c>
      <c r="C71" s="444">
        <v>22.194056667020917</v>
      </c>
      <c r="D71" s="444">
        <v>22.642976681836181</v>
      </c>
      <c r="E71" s="444">
        <v>23.037964614435619</v>
      </c>
      <c r="F71" s="444">
        <v>21.935535642669493</v>
      </c>
      <c r="G71" s="454">
        <v>20.80084547886533</v>
      </c>
      <c r="H71" s="446">
        <v>21.438886709766809</v>
      </c>
      <c r="I71" s="446">
        <v>22.560926858938235</v>
      </c>
      <c r="J71" s="446">
        <v>22.191963513994111</v>
      </c>
      <c r="K71" s="446">
        <v>22.24150369546329</v>
      </c>
      <c r="L71" s="446">
        <v>22.759771479899694</v>
      </c>
      <c r="M71" s="446">
        <v>22.179408391742331</v>
      </c>
      <c r="N71" s="446">
        <v>20.75159781908334</v>
      </c>
      <c r="O71" s="446">
        <v>19.549102929067725</v>
      </c>
      <c r="P71" s="446">
        <v>18.499298642628812</v>
      </c>
      <c r="Q71" s="446">
        <v>18.095704909821364</v>
      </c>
      <c r="R71" s="446">
        <v>17.21</v>
      </c>
      <c r="S71" s="446">
        <v>17.45</v>
      </c>
      <c r="T71" s="446">
        <v>17.489999999999998</v>
      </c>
      <c r="U71" s="446">
        <v>15.709999999999999</v>
      </c>
    </row>
    <row r="72" spans="1:21" s="203" customFormat="1" ht="12" customHeight="1" x14ac:dyDescent="0.2">
      <c r="A72" s="37" t="s">
        <v>58</v>
      </c>
      <c r="B72" s="444">
        <v>16.801741907743665</v>
      </c>
      <c r="C72" s="444">
        <v>17.510573689060354</v>
      </c>
      <c r="D72" s="444">
        <v>17.730914758218503</v>
      </c>
      <c r="E72" s="444">
        <v>18.287825893646016</v>
      </c>
      <c r="F72" s="444">
        <v>17.05939744874302</v>
      </c>
      <c r="G72" s="454">
        <v>16.049610918745007</v>
      </c>
      <c r="H72" s="446">
        <v>16.801588620683727</v>
      </c>
      <c r="I72" s="446">
        <v>17.891801382260468</v>
      </c>
      <c r="J72" s="446">
        <v>17.969206058190547</v>
      </c>
      <c r="K72" s="446">
        <v>17.575568075511985</v>
      </c>
      <c r="L72" s="446">
        <v>17.694613764336701</v>
      </c>
      <c r="M72" s="446">
        <v>17.243271073125541</v>
      </c>
      <c r="N72" s="446">
        <v>15.928530934799715</v>
      </c>
      <c r="O72" s="446">
        <v>14.59869423693568</v>
      </c>
      <c r="P72" s="446">
        <v>13.83470948977644</v>
      </c>
      <c r="Q72" s="446">
        <v>13.474591522310561</v>
      </c>
      <c r="R72" s="446">
        <v>11.52</v>
      </c>
      <c r="S72" s="446">
        <v>11.55</v>
      </c>
      <c r="T72" s="446">
        <v>11.51</v>
      </c>
      <c r="U72" s="446">
        <v>10.66</v>
      </c>
    </row>
    <row r="73" spans="1:21" s="203" customFormat="1" ht="12" customHeight="1" x14ac:dyDescent="0.2">
      <c r="A73" s="37" t="s">
        <v>42</v>
      </c>
      <c r="B73" s="444">
        <v>14.108619732376482</v>
      </c>
      <c r="C73" s="444">
        <v>15.538024212276566</v>
      </c>
      <c r="D73" s="444">
        <v>15.898286373924469</v>
      </c>
      <c r="E73" s="444">
        <v>17.013183922255507</v>
      </c>
      <c r="F73" s="444">
        <v>16.295944580852773</v>
      </c>
      <c r="G73" s="454">
        <v>15.761623994221944</v>
      </c>
      <c r="H73" s="446">
        <v>17.621729012967311</v>
      </c>
      <c r="I73" s="446">
        <v>18.60015166281962</v>
      </c>
      <c r="J73" s="446">
        <v>18.444512633167886</v>
      </c>
      <c r="K73" s="446">
        <v>18.617064505556762</v>
      </c>
      <c r="L73" s="446">
        <v>19.184202252466221</v>
      </c>
      <c r="M73" s="446">
        <v>18.852568316358635</v>
      </c>
      <c r="N73" s="446">
        <v>17.954733361427746</v>
      </c>
      <c r="O73" s="446">
        <v>16.485509939457646</v>
      </c>
      <c r="P73" s="446">
        <v>15.745921447906913</v>
      </c>
      <c r="Q73" s="446">
        <v>15.844143444165951</v>
      </c>
      <c r="R73" s="446">
        <v>15.190000000000001</v>
      </c>
      <c r="S73" s="446">
        <v>15</v>
      </c>
      <c r="T73" s="446">
        <v>15.27</v>
      </c>
      <c r="U73" s="446">
        <v>13.639999999999999</v>
      </c>
    </row>
    <row r="74" spans="1:21" s="203" customFormat="1" ht="12" customHeight="1" x14ac:dyDescent="0.2">
      <c r="A74" s="37" t="s">
        <v>43</v>
      </c>
      <c r="B74" s="444">
        <v>19.003161377447313</v>
      </c>
      <c r="C74" s="444">
        <v>19.425728727542094</v>
      </c>
      <c r="D74" s="444">
        <v>19.932942422247844</v>
      </c>
      <c r="E74" s="444">
        <v>20.319550055050456</v>
      </c>
      <c r="F74" s="444">
        <v>19.466513169954457</v>
      </c>
      <c r="G74" s="454">
        <v>18.687304982254602</v>
      </c>
      <c r="H74" s="446">
        <v>19.296413986001323</v>
      </c>
      <c r="I74" s="446">
        <v>20.655463468256336</v>
      </c>
      <c r="J74" s="446">
        <v>20.955246591256063</v>
      </c>
      <c r="K74" s="446">
        <v>21.239098665376087</v>
      </c>
      <c r="L74" s="446">
        <v>21.682905331654119</v>
      </c>
      <c r="M74" s="446">
        <v>20.940041999163224</v>
      </c>
      <c r="N74" s="446">
        <v>19.275109881988168</v>
      </c>
      <c r="O74" s="446">
        <v>17.805188247262119</v>
      </c>
      <c r="P74" s="446">
        <v>17.075009393277782</v>
      </c>
      <c r="Q74" s="446">
        <v>16.640089611812307</v>
      </c>
      <c r="R74" s="446">
        <v>16.82</v>
      </c>
      <c r="S74" s="446">
        <v>16.78</v>
      </c>
      <c r="T74" s="446">
        <v>16.600000000000001</v>
      </c>
      <c r="U74" s="446">
        <v>15.7</v>
      </c>
    </row>
    <row r="75" spans="1:21" s="203" customFormat="1" ht="12" customHeight="1" x14ac:dyDescent="0.2">
      <c r="A75" s="37" t="s">
        <v>59</v>
      </c>
      <c r="B75" s="444">
        <v>13.313447470494211</v>
      </c>
      <c r="C75" s="444">
        <v>14.969931037097863</v>
      </c>
      <c r="D75" s="444">
        <v>15.394659994762398</v>
      </c>
      <c r="E75" s="444">
        <v>16.345829442513207</v>
      </c>
      <c r="F75" s="444">
        <v>15.694891154128406</v>
      </c>
      <c r="G75" s="454">
        <v>15.129124343438189</v>
      </c>
      <c r="H75" s="446">
        <v>15.913979959521424</v>
      </c>
      <c r="I75" s="446">
        <v>17.176198584186984</v>
      </c>
      <c r="J75" s="446">
        <v>17.231358630609964</v>
      </c>
      <c r="K75" s="446">
        <v>17.59430450420049</v>
      </c>
      <c r="L75" s="446">
        <v>18.371895635491001</v>
      </c>
      <c r="M75" s="446">
        <v>17.718108060459791</v>
      </c>
      <c r="N75" s="446">
        <v>16.205564920201091</v>
      </c>
      <c r="O75" s="446">
        <v>14.901805690129564</v>
      </c>
      <c r="P75" s="446">
        <v>14.470264189377966</v>
      </c>
      <c r="Q75" s="446">
        <v>13.878020133090828</v>
      </c>
      <c r="R75" s="446">
        <v>14.219999999999999</v>
      </c>
      <c r="S75" s="446">
        <v>14.649999999999999</v>
      </c>
      <c r="T75" s="446">
        <v>14.580000000000002</v>
      </c>
      <c r="U75" s="446">
        <v>12.879999999999999</v>
      </c>
    </row>
    <row r="76" spans="1:21" s="203" customFormat="1" ht="12" customHeight="1" x14ac:dyDescent="0.2">
      <c r="A76" s="37" t="s">
        <v>45</v>
      </c>
      <c r="B76" s="444">
        <v>16.554606688294538</v>
      </c>
      <c r="C76" s="444">
        <v>17.759504638960504</v>
      </c>
      <c r="D76" s="444">
        <v>17.850325134075433</v>
      </c>
      <c r="E76" s="444">
        <v>18.98211505400106</v>
      </c>
      <c r="F76" s="444">
        <v>17.716548304360337</v>
      </c>
      <c r="G76" s="454">
        <v>16.981711821915795</v>
      </c>
      <c r="H76" s="446">
        <v>18.023047397463809</v>
      </c>
      <c r="I76" s="446">
        <v>18.815644093548002</v>
      </c>
      <c r="J76" s="446">
        <v>18.692703366024066</v>
      </c>
      <c r="K76" s="446">
        <v>18.621996307663167</v>
      </c>
      <c r="L76" s="446">
        <v>19.287993008077677</v>
      </c>
      <c r="M76" s="446">
        <v>18.595755082563922</v>
      </c>
      <c r="N76" s="446">
        <v>17.247004879899073</v>
      </c>
      <c r="O76" s="446">
        <v>15.892255243526343</v>
      </c>
      <c r="P76" s="446">
        <v>15.038617024075535</v>
      </c>
      <c r="Q76" s="446">
        <v>14.495165562410211</v>
      </c>
      <c r="R76" s="446">
        <v>13.200000000000001</v>
      </c>
      <c r="S76" s="446">
        <v>13.48</v>
      </c>
      <c r="T76" s="446">
        <v>13.23</v>
      </c>
      <c r="U76" s="446">
        <v>12.06</v>
      </c>
    </row>
    <row r="77" spans="1:21" s="203" customFormat="1" ht="12" customHeight="1" x14ac:dyDescent="0.2">
      <c r="A77" s="37" t="s">
        <v>60</v>
      </c>
      <c r="B77" s="444">
        <v>14.561039415055021</v>
      </c>
      <c r="C77" s="444">
        <v>16.329435271586849</v>
      </c>
      <c r="D77" s="444">
        <v>16.985540820301235</v>
      </c>
      <c r="E77" s="444">
        <v>17.855175790336119</v>
      </c>
      <c r="F77" s="444">
        <v>16.765267868650238</v>
      </c>
      <c r="G77" s="454">
        <v>16.123129628045959</v>
      </c>
      <c r="H77" s="446">
        <v>17.030257317927681</v>
      </c>
      <c r="I77" s="446">
        <v>17.908851353990507</v>
      </c>
      <c r="J77" s="446">
        <v>17.784184632957441</v>
      </c>
      <c r="K77" s="446">
        <v>17.524565555967762</v>
      </c>
      <c r="L77" s="446">
        <v>18.216101805558026</v>
      </c>
      <c r="M77" s="446">
        <v>17.599155426971713</v>
      </c>
      <c r="N77" s="446">
        <v>16.445889841856694</v>
      </c>
      <c r="O77" s="446">
        <v>15.44863829421754</v>
      </c>
      <c r="P77" s="446">
        <v>14.697455944041296</v>
      </c>
      <c r="Q77" s="446">
        <v>14.187556487711294</v>
      </c>
      <c r="R77" s="446">
        <v>14.62</v>
      </c>
      <c r="S77" s="446">
        <v>14.75</v>
      </c>
      <c r="T77" s="446">
        <v>14.66</v>
      </c>
      <c r="U77" s="446">
        <v>13.56</v>
      </c>
    </row>
    <row r="78" spans="1:21" s="203" customFormat="1" ht="12" customHeight="1" x14ac:dyDescent="0.2">
      <c r="A78" s="37" t="s">
        <v>47</v>
      </c>
      <c r="B78" s="444">
        <v>21.60729991748854</v>
      </c>
      <c r="C78" s="444">
        <v>22.309973189408385</v>
      </c>
      <c r="D78" s="444">
        <v>23.036902376890307</v>
      </c>
      <c r="E78" s="444">
        <v>23.535801976542814</v>
      </c>
      <c r="F78" s="444">
        <v>22.163848350856117</v>
      </c>
      <c r="G78" s="454">
        <v>21.213345399395116</v>
      </c>
      <c r="H78" s="446">
        <v>21.804008903192436</v>
      </c>
      <c r="I78" s="446">
        <v>22.595695750596747</v>
      </c>
      <c r="J78" s="446">
        <v>21.622352526082057</v>
      </c>
      <c r="K78" s="446">
        <v>21.255252735770807</v>
      </c>
      <c r="L78" s="446">
        <v>21.863028472073552</v>
      </c>
      <c r="M78" s="446">
        <v>21.22706525686079</v>
      </c>
      <c r="N78" s="446">
        <v>19.82227085276137</v>
      </c>
      <c r="O78" s="446">
        <v>18.575294037031377</v>
      </c>
      <c r="P78" s="446">
        <v>17.176926532832489</v>
      </c>
      <c r="Q78" s="446">
        <v>16.211146217004618</v>
      </c>
      <c r="R78" s="446">
        <v>16.189999999999998</v>
      </c>
      <c r="S78" s="446">
        <v>16.23</v>
      </c>
      <c r="T78" s="446">
        <v>16.18</v>
      </c>
      <c r="U78" s="446">
        <v>15.06</v>
      </c>
    </row>
    <row r="79" spans="1:21" s="203" customFormat="1" ht="12" customHeight="1" x14ac:dyDescent="0.2">
      <c r="A79" s="37" t="s">
        <v>61</v>
      </c>
      <c r="B79" s="444">
        <v>27.62327723022241</v>
      </c>
      <c r="C79" s="444">
        <v>28.085446107580591</v>
      </c>
      <c r="D79" s="444">
        <v>28.661772475860275</v>
      </c>
      <c r="E79" s="444">
        <v>28.992707777726839</v>
      </c>
      <c r="F79" s="444">
        <v>27.57774521796734</v>
      </c>
      <c r="G79" s="454">
        <v>26.678081956185384</v>
      </c>
      <c r="H79" s="446">
        <v>27.603925714660122</v>
      </c>
      <c r="I79" s="446">
        <v>28.437888282583263</v>
      </c>
      <c r="J79" s="446">
        <v>28.092890238227518</v>
      </c>
      <c r="K79" s="446">
        <v>27.646043419312143</v>
      </c>
      <c r="L79" s="446">
        <v>27.969432806158856</v>
      </c>
      <c r="M79" s="446">
        <v>27.399940157699149</v>
      </c>
      <c r="N79" s="446">
        <v>25.808370107162499</v>
      </c>
      <c r="O79" s="446">
        <v>24.150746128963434</v>
      </c>
      <c r="P79" s="446">
        <v>22.759208397473991</v>
      </c>
      <c r="Q79" s="446">
        <v>22.098745721331422</v>
      </c>
      <c r="R79" s="446">
        <v>22.32</v>
      </c>
      <c r="S79" s="446">
        <v>21.91</v>
      </c>
      <c r="T79" s="446">
        <v>22.040000000000003</v>
      </c>
      <c r="U79" s="446">
        <v>20.599999999999998</v>
      </c>
    </row>
    <row r="80" spans="1:21" s="203" customFormat="1" ht="12" customHeight="1" x14ac:dyDescent="0.2">
      <c r="A80" s="37" t="s">
        <v>62</v>
      </c>
      <c r="B80" s="444">
        <v>24.824204970293394</v>
      </c>
      <c r="C80" s="444">
        <v>25.604158693867145</v>
      </c>
      <c r="D80" s="444">
        <v>25.661791164102993</v>
      </c>
      <c r="E80" s="444">
        <v>26.10913129190034</v>
      </c>
      <c r="F80" s="444">
        <v>24.278840662986447</v>
      </c>
      <c r="G80" s="454">
        <v>23.22587636805865</v>
      </c>
      <c r="H80" s="446">
        <v>23.534907470394142</v>
      </c>
      <c r="I80" s="446">
        <v>24.201867440309027</v>
      </c>
      <c r="J80" s="446">
        <v>24.069817654387958</v>
      </c>
      <c r="K80" s="446">
        <v>23.747056080602739</v>
      </c>
      <c r="L80" s="446">
        <v>24.260283877951306</v>
      </c>
      <c r="M80" s="446">
        <v>23.303069719583494</v>
      </c>
      <c r="N80" s="446">
        <v>21.739570257413174</v>
      </c>
      <c r="O80" s="446">
        <v>20.221481332032273</v>
      </c>
      <c r="P80" s="446">
        <v>19.009669289746352</v>
      </c>
      <c r="Q80" s="446">
        <v>18.18113528780291</v>
      </c>
      <c r="R80" s="446">
        <v>17.93</v>
      </c>
      <c r="S80" s="446">
        <v>17.89</v>
      </c>
      <c r="T80" s="446">
        <v>17.560000000000002</v>
      </c>
      <c r="U80" s="446">
        <v>16.520000000000003</v>
      </c>
    </row>
    <row r="81" spans="1:21" s="203" customFormat="1" ht="12" customHeight="1" x14ac:dyDescent="0.2">
      <c r="A81" s="37" t="s">
        <v>63</v>
      </c>
      <c r="B81" s="444">
        <v>31.981210631838643</v>
      </c>
      <c r="C81" s="444">
        <v>32.278172319140666</v>
      </c>
      <c r="D81" s="444">
        <v>32.341946189737229</v>
      </c>
      <c r="E81" s="444">
        <v>31.512971924235096</v>
      </c>
      <c r="F81" s="444">
        <v>29.25384339826287</v>
      </c>
      <c r="G81" s="454">
        <v>27.849544045194751</v>
      </c>
      <c r="H81" s="446">
        <v>29.168897088753599</v>
      </c>
      <c r="I81" s="446">
        <v>30.305406456988432</v>
      </c>
      <c r="J81" s="446">
        <v>29.986360194030798</v>
      </c>
      <c r="K81" s="446">
        <v>29.959950316136652</v>
      </c>
      <c r="L81" s="446">
        <v>30.044684031712158</v>
      </c>
      <c r="M81" s="446">
        <v>29.421855153571698</v>
      </c>
      <c r="N81" s="446">
        <v>28.243053301590283</v>
      </c>
      <c r="O81" s="446">
        <v>25.863716423543977</v>
      </c>
      <c r="P81" s="446">
        <v>23.967176862486401</v>
      </c>
      <c r="Q81" s="446">
        <v>23.100994454669724</v>
      </c>
      <c r="R81" s="446">
        <v>22.18</v>
      </c>
      <c r="S81" s="446">
        <v>21.42</v>
      </c>
      <c r="T81" s="446">
        <v>21.38</v>
      </c>
      <c r="U81" s="446">
        <v>19.600000000000001</v>
      </c>
    </row>
    <row r="82" spans="1:21" s="203" customFormat="1" ht="12" customHeight="1" x14ac:dyDescent="0.2">
      <c r="A82" s="37" t="s">
        <v>51</v>
      </c>
      <c r="B82" s="444">
        <v>24.501142268855457</v>
      </c>
      <c r="C82" s="444">
        <v>25.562512875967542</v>
      </c>
      <c r="D82" s="444">
        <v>25.637560444846702</v>
      </c>
      <c r="E82" s="444">
        <v>26.073179975213318</v>
      </c>
      <c r="F82" s="444">
        <v>24.451789470333452</v>
      </c>
      <c r="G82" s="454">
        <v>22.973141851797681</v>
      </c>
      <c r="H82" s="446">
        <v>23.401204537091065</v>
      </c>
      <c r="I82" s="446">
        <v>24.121234778211736</v>
      </c>
      <c r="J82" s="446">
        <v>23.567465901442517</v>
      </c>
      <c r="K82" s="446">
        <v>23.357471342110699</v>
      </c>
      <c r="L82" s="446">
        <v>24.116743581177531</v>
      </c>
      <c r="M82" s="446">
        <v>23.638917224471474</v>
      </c>
      <c r="N82" s="446">
        <v>22.023738544386166</v>
      </c>
      <c r="O82" s="446">
        <v>20.489368672876722</v>
      </c>
      <c r="P82" s="446">
        <v>19.503909894057024</v>
      </c>
      <c r="Q82" s="446">
        <v>18.277259605972166</v>
      </c>
      <c r="R82" s="446">
        <v>17.71</v>
      </c>
      <c r="S82" s="446">
        <v>17.260000000000002</v>
      </c>
      <c r="T82" s="446">
        <v>17.119999999999997</v>
      </c>
      <c r="U82" s="446">
        <v>15.76</v>
      </c>
    </row>
    <row r="83" spans="1:21" s="203" customFormat="1" ht="12" customHeight="1" x14ac:dyDescent="0.2">
      <c r="A83" s="37" t="s">
        <v>52</v>
      </c>
      <c r="B83" s="444">
        <v>11.464646922357172</v>
      </c>
      <c r="C83" s="444">
        <v>11.948407584193884</v>
      </c>
      <c r="D83" s="444">
        <v>12.037897144433659</v>
      </c>
      <c r="E83" s="444">
        <v>12.933361983200994</v>
      </c>
      <c r="F83" s="444">
        <v>12.111890106069348</v>
      </c>
      <c r="G83" s="454">
        <v>11.835124609701467</v>
      </c>
      <c r="H83" s="446">
        <v>12.263175875645235</v>
      </c>
      <c r="I83" s="446">
        <v>12.873425360602422</v>
      </c>
      <c r="J83" s="446">
        <v>12.648294669577934</v>
      </c>
      <c r="K83" s="446">
        <v>12.919703586602887</v>
      </c>
      <c r="L83" s="446">
        <v>13.316492741708796</v>
      </c>
      <c r="M83" s="446">
        <v>13.167585657895442</v>
      </c>
      <c r="N83" s="446">
        <v>12.551500444123612</v>
      </c>
      <c r="O83" s="446">
        <v>11.986709274023518</v>
      </c>
      <c r="P83" s="446">
        <v>11.436108610165778</v>
      </c>
      <c r="Q83" s="446">
        <v>11.191554796329934</v>
      </c>
      <c r="R83" s="446">
        <v>11.17</v>
      </c>
      <c r="S83" s="446">
        <v>11.42</v>
      </c>
      <c r="T83" s="446">
        <v>11.58</v>
      </c>
      <c r="U83" s="446">
        <v>10.54</v>
      </c>
    </row>
    <row r="84" spans="1:21" s="203" customFormat="1" ht="12" customHeight="1" x14ac:dyDescent="0.2">
      <c r="A84" s="37" t="s">
        <v>53</v>
      </c>
      <c r="B84" s="444">
        <v>10.461139160729664</v>
      </c>
      <c r="C84" s="444">
        <v>11.212847421691926</v>
      </c>
      <c r="D84" s="444">
        <v>11.344937575878793</v>
      </c>
      <c r="E84" s="444">
        <v>11.735116448071427</v>
      </c>
      <c r="F84" s="444">
        <v>11.417331575087978</v>
      </c>
      <c r="G84" s="454">
        <v>10.763965783444828</v>
      </c>
      <c r="H84" s="446">
        <v>11.41745924104846</v>
      </c>
      <c r="I84" s="446">
        <v>12.247971431473101</v>
      </c>
      <c r="J84" s="446">
        <v>12.082488809909085</v>
      </c>
      <c r="K84" s="446">
        <v>12.32195803960934</v>
      </c>
      <c r="L84" s="446">
        <v>13.262430493429353</v>
      </c>
      <c r="M84" s="446">
        <v>13.369070950320266</v>
      </c>
      <c r="N84" s="446">
        <v>12.772652572037742</v>
      </c>
      <c r="O84" s="446">
        <v>12.048290831340774</v>
      </c>
      <c r="P84" s="446">
        <v>11.351717655018136</v>
      </c>
      <c r="Q84" s="446">
        <v>11.08710016420906</v>
      </c>
      <c r="R84" s="446">
        <v>11.23</v>
      </c>
      <c r="S84" s="446">
        <v>11.42</v>
      </c>
      <c r="T84" s="446">
        <v>11.48</v>
      </c>
      <c r="U84" s="446">
        <v>10.94</v>
      </c>
    </row>
    <row r="85" spans="1:21" s="203" customFormat="1" ht="12" customHeight="1" x14ac:dyDescent="0.2">
      <c r="A85" s="37" t="s">
        <v>64</v>
      </c>
      <c r="B85" s="444">
        <v>9.9282312870534977</v>
      </c>
      <c r="C85" s="444">
        <v>10.923792863816084</v>
      </c>
      <c r="D85" s="444">
        <v>11.356841182572898</v>
      </c>
      <c r="E85" s="444">
        <v>12.10974138480112</v>
      </c>
      <c r="F85" s="444">
        <v>11.262811864924281</v>
      </c>
      <c r="G85" s="454">
        <v>10.411963924495861</v>
      </c>
      <c r="H85" s="446">
        <v>11.086782637734093</v>
      </c>
      <c r="I85" s="446">
        <v>12.014040846837295</v>
      </c>
      <c r="J85" s="446">
        <v>11.71336708917314</v>
      </c>
      <c r="K85" s="446">
        <v>11.650151835676711</v>
      </c>
      <c r="L85" s="446">
        <v>12.166766784478778</v>
      </c>
      <c r="M85" s="446">
        <v>12.130242738435305</v>
      </c>
      <c r="N85" s="446">
        <v>11.661776870999612</v>
      </c>
      <c r="O85" s="446">
        <v>10.909008375664058</v>
      </c>
      <c r="P85" s="446">
        <v>10.415803018487779</v>
      </c>
      <c r="Q85" s="446">
        <v>10.8256027758549</v>
      </c>
      <c r="R85" s="446">
        <v>9.36</v>
      </c>
      <c r="S85" s="446">
        <v>9.76</v>
      </c>
      <c r="T85" s="446">
        <v>9.85</v>
      </c>
      <c r="U85" s="446">
        <v>9</v>
      </c>
    </row>
    <row r="86" spans="1:21" s="203" customFormat="1" ht="12" customHeight="1" x14ac:dyDescent="0.2">
      <c r="A86" s="37" t="s">
        <v>65</v>
      </c>
      <c r="B86" s="444">
        <v>8.3835168829397517</v>
      </c>
      <c r="C86" s="444">
        <v>9.4062680312883433</v>
      </c>
      <c r="D86" s="444">
        <v>9.6712706310740639</v>
      </c>
      <c r="E86" s="444">
        <v>9.9082683050141913</v>
      </c>
      <c r="F86" s="444">
        <v>9.4240094516855244</v>
      </c>
      <c r="G86" s="454">
        <v>8.7660616822020287</v>
      </c>
      <c r="H86" s="446">
        <v>9.3261358501467875</v>
      </c>
      <c r="I86" s="446">
        <v>10.180190607091298</v>
      </c>
      <c r="J86" s="446">
        <v>10.049886466873231</v>
      </c>
      <c r="K86" s="446">
        <v>9.7956810759401201</v>
      </c>
      <c r="L86" s="446">
        <v>10.007566493514609</v>
      </c>
      <c r="M86" s="446">
        <v>9.9848954395536555</v>
      </c>
      <c r="N86" s="446">
        <v>9.4491247477632943</v>
      </c>
      <c r="O86" s="446">
        <v>8.9223272748290157</v>
      </c>
      <c r="P86" s="446">
        <v>8.7557900281741219</v>
      </c>
      <c r="Q86" s="446">
        <v>8.5101060828070665</v>
      </c>
      <c r="R86" s="446">
        <v>7.7700000000000005</v>
      </c>
      <c r="S86" s="446">
        <v>8.19</v>
      </c>
      <c r="T86" s="446">
        <v>8.01</v>
      </c>
      <c r="U86" s="446">
        <v>7.41</v>
      </c>
    </row>
    <row r="87" spans="1:21" s="224" customFormat="1" ht="15" customHeight="1" x14ac:dyDescent="0.2">
      <c r="A87" s="43" t="s">
        <v>5</v>
      </c>
      <c r="B87" s="447">
        <v>18.922859824461057</v>
      </c>
      <c r="C87" s="447">
        <v>19.736024969635206</v>
      </c>
      <c r="D87" s="447">
        <v>20.055732319204711</v>
      </c>
      <c r="E87" s="447">
        <v>20.65559485022926</v>
      </c>
      <c r="F87" s="447">
        <v>19.552039050904636</v>
      </c>
      <c r="G87" s="455">
        <v>18.682475871009462</v>
      </c>
      <c r="H87" s="453">
        <v>19.44007584324574</v>
      </c>
      <c r="I87" s="453">
        <v>20.404106565572494</v>
      </c>
      <c r="J87" s="453">
        <v>20.1610000054078</v>
      </c>
      <c r="K87" s="453">
        <v>20.092766978283247</v>
      </c>
      <c r="L87" s="453">
        <v>20.623694538136</v>
      </c>
      <c r="M87" s="453">
        <v>20.100887882012675</v>
      </c>
      <c r="N87" s="453">
        <v>18.820938771980199</v>
      </c>
      <c r="O87" s="453">
        <v>17.573107755904939</v>
      </c>
      <c r="P87" s="453">
        <v>16.639210227476639</v>
      </c>
      <c r="Q87" s="453">
        <v>16.071082703956122</v>
      </c>
      <c r="R87" s="453">
        <v>15.459999999999999</v>
      </c>
      <c r="S87" s="453">
        <v>15.459999999999999</v>
      </c>
      <c r="T87" s="453">
        <v>15.45</v>
      </c>
      <c r="U87" s="453">
        <v>14.24</v>
      </c>
    </row>
    <row r="88" spans="1:21" s="224" customFormat="1" ht="4.5" customHeight="1" x14ac:dyDescent="0.2">
      <c r="A88" s="158"/>
      <c r="B88" s="449"/>
      <c r="C88" s="449"/>
      <c r="D88" s="449"/>
      <c r="E88" s="449"/>
      <c r="F88" s="449"/>
      <c r="G88" s="449"/>
      <c r="H88" s="450"/>
      <c r="I88" s="450"/>
      <c r="J88" s="450"/>
      <c r="K88" s="450"/>
      <c r="L88" s="450"/>
      <c r="M88" s="450"/>
      <c r="N88" s="450"/>
      <c r="O88" s="450"/>
      <c r="P88" s="450"/>
      <c r="Q88" s="450"/>
      <c r="R88" s="450"/>
      <c r="S88" s="450"/>
      <c r="T88" s="450"/>
      <c r="U88" s="523"/>
    </row>
    <row r="89" spans="1:21" s="224" customFormat="1" ht="9" customHeight="1" x14ac:dyDescent="0.2">
      <c r="A89" s="43"/>
      <c r="B89" s="46"/>
      <c r="C89" s="46"/>
      <c r="D89" s="46"/>
      <c r="E89" s="46"/>
      <c r="F89" s="46"/>
      <c r="J89" s="46"/>
      <c r="K89" s="46"/>
      <c r="L89" s="46"/>
      <c r="M89" s="46"/>
      <c r="N89" s="46"/>
      <c r="O89" s="46"/>
      <c r="P89" s="46"/>
      <c r="Q89" s="262"/>
      <c r="R89" s="262"/>
      <c r="U89" s="409"/>
    </row>
    <row r="90" spans="1:21" s="215" customFormat="1" ht="9" customHeight="1" x14ac:dyDescent="0.2">
      <c r="A90" s="248" t="s">
        <v>166</v>
      </c>
      <c r="B90" s="102"/>
      <c r="C90" s="102"/>
      <c r="G90" s="102"/>
      <c r="H90" s="248"/>
      <c r="I90" s="102"/>
      <c r="J90" s="102"/>
      <c r="K90" s="102"/>
      <c r="L90" s="102"/>
      <c r="M90" s="102"/>
      <c r="N90" s="102"/>
      <c r="O90" s="102"/>
      <c r="P90" s="102"/>
      <c r="Q90" s="96"/>
      <c r="R90" s="96"/>
    </row>
    <row r="91" spans="1:21" s="215" customFormat="1" ht="9" customHeight="1" x14ac:dyDescent="0.2">
      <c r="A91" s="249" t="s">
        <v>121</v>
      </c>
      <c r="C91" s="104"/>
      <c r="D91" s="104"/>
      <c r="E91" s="104"/>
      <c r="F91" s="102"/>
      <c r="G91" s="102"/>
      <c r="I91" s="251"/>
      <c r="L91" s="96"/>
      <c r="M91" s="96"/>
      <c r="N91" s="96"/>
      <c r="O91" s="96"/>
      <c r="P91" s="96"/>
      <c r="Q91" s="96"/>
      <c r="R91" s="96"/>
    </row>
    <row r="92" spans="1:21" s="251" customFormat="1" ht="13.2" x14ac:dyDescent="0.25">
      <c r="A92" s="177"/>
      <c r="B92" s="177"/>
      <c r="C92" s="177"/>
      <c r="D92" s="177"/>
      <c r="E92" s="177"/>
      <c r="F92" s="177"/>
      <c r="G92" s="177"/>
      <c r="H92" s="177"/>
      <c r="J92" s="177"/>
      <c r="K92" s="177"/>
      <c r="L92" s="3"/>
      <c r="M92" s="3"/>
      <c r="N92" s="3"/>
      <c r="O92" s="3"/>
      <c r="P92" s="3"/>
      <c r="Q92" s="19"/>
      <c r="R92" s="19"/>
    </row>
    <row r="93" spans="1:21" s="251" customFormat="1" ht="13.2" x14ac:dyDescent="0.25">
      <c r="A93" s="177"/>
      <c r="B93" s="177"/>
      <c r="C93" s="177"/>
      <c r="D93" s="177"/>
      <c r="E93" s="177"/>
      <c r="F93" s="177"/>
      <c r="G93" s="177"/>
      <c r="H93" s="177"/>
      <c r="J93" s="177"/>
      <c r="K93" s="177"/>
      <c r="L93" s="3"/>
      <c r="M93" s="3"/>
      <c r="N93" s="3"/>
      <c r="O93" s="3"/>
      <c r="P93" s="3"/>
      <c r="Q93" s="19"/>
      <c r="R93" s="19"/>
    </row>
    <row r="94" spans="1:21" s="251" customFormat="1" ht="13.2" x14ac:dyDescent="0.25">
      <c r="A94" s="177"/>
      <c r="B94" s="177"/>
      <c r="C94" s="177"/>
      <c r="D94" s="177"/>
      <c r="E94" s="177"/>
      <c r="F94" s="177"/>
      <c r="G94" s="177"/>
      <c r="H94" s="177"/>
      <c r="J94" s="177"/>
      <c r="K94" s="177"/>
      <c r="L94" s="3"/>
      <c r="M94" s="3"/>
      <c r="N94" s="3"/>
      <c r="O94" s="3"/>
      <c r="P94" s="3"/>
      <c r="Q94" s="19"/>
      <c r="R94" s="19"/>
    </row>
    <row r="95" spans="1:21" s="251" customFormat="1" ht="13.2" x14ac:dyDescent="0.25">
      <c r="A95" s="177"/>
      <c r="B95" s="177"/>
      <c r="C95" s="177"/>
      <c r="D95" s="177"/>
      <c r="E95" s="177"/>
      <c r="F95" s="177"/>
      <c r="G95" s="177"/>
      <c r="H95" s="177"/>
      <c r="J95" s="177"/>
      <c r="K95" s="177"/>
      <c r="L95" s="3"/>
      <c r="M95" s="3"/>
      <c r="N95" s="3"/>
      <c r="O95" s="3"/>
      <c r="P95" s="3"/>
      <c r="Q95" s="19"/>
      <c r="R95" s="19"/>
    </row>
    <row r="96" spans="1:21" s="251" customFormat="1" ht="13.2" x14ac:dyDescent="0.25">
      <c r="A96" s="177"/>
      <c r="B96" s="177"/>
      <c r="C96" s="177"/>
      <c r="D96" s="177"/>
      <c r="E96" s="177"/>
      <c r="F96" s="177"/>
      <c r="G96" s="177"/>
      <c r="H96" s="177"/>
      <c r="J96" s="177"/>
      <c r="K96" s="177"/>
      <c r="L96" s="3"/>
      <c r="M96" s="3"/>
      <c r="N96" s="3"/>
      <c r="O96" s="3"/>
      <c r="P96" s="3"/>
      <c r="Q96" s="19"/>
      <c r="R96" s="19"/>
    </row>
    <row r="97" spans="1:18" s="251" customFormat="1" ht="13.2" x14ac:dyDescent="0.25">
      <c r="A97" s="177"/>
      <c r="B97" s="177"/>
      <c r="C97" s="177"/>
      <c r="D97" s="177"/>
      <c r="E97" s="177"/>
      <c r="F97" s="177"/>
      <c r="G97" s="177"/>
      <c r="H97" s="177"/>
      <c r="J97" s="177"/>
      <c r="K97" s="177"/>
      <c r="L97" s="3"/>
      <c r="M97" s="3"/>
      <c r="N97" s="3"/>
      <c r="O97" s="3"/>
      <c r="P97" s="3"/>
      <c r="Q97" s="19"/>
      <c r="R97" s="19"/>
    </row>
    <row r="98" spans="1:18" s="251" customFormat="1" ht="13.2" x14ac:dyDescent="0.25">
      <c r="A98" s="177"/>
      <c r="B98" s="177"/>
      <c r="C98" s="177"/>
      <c r="D98" s="177"/>
      <c r="E98" s="177"/>
      <c r="F98" s="177"/>
      <c r="G98" s="177"/>
      <c r="H98" s="177"/>
      <c r="J98" s="177"/>
      <c r="K98" s="177"/>
      <c r="L98" s="3"/>
      <c r="M98" s="3"/>
      <c r="N98" s="3"/>
      <c r="O98" s="3"/>
      <c r="P98" s="3"/>
      <c r="Q98" s="19"/>
      <c r="R98" s="19"/>
    </row>
    <row r="99" spans="1:18" s="251" customFormat="1" ht="13.2" x14ac:dyDescent="0.25">
      <c r="A99" s="252"/>
      <c r="B99" s="252"/>
      <c r="C99" s="252"/>
      <c r="D99" s="252"/>
      <c r="E99" s="252"/>
      <c r="F99" s="252"/>
      <c r="G99" s="252"/>
      <c r="H99" s="252"/>
      <c r="J99" s="252"/>
      <c r="K99" s="252"/>
      <c r="L99" s="263"/>
      <c r="M99" s="263"/>
      <c r="N99" s="263"/>
      <c r="O99" s="263"/>
      <c r="P99" s="263"/>
      <c r="Q99" s="19"/>
      <c r="R99" s="19"/>
    </row>
    <row r="100" spans="1:18" s="251" customFormat="1" ht="13.2" x14ac:dyDescent="0.25">
      <c r="A100" s="252"/>
      <c r="B100" s="252"/>
      <c r="C100" s="252"/>
      <c r="D100" s="252"/>
      <c r="E100" s="252"/>
      <c r="F100" s="252"/>
      <c r="G100" s="252"/>
      <c r="H100" s="252"/>
      <c r="J100" s="252"/>
      <c r="K100" s="252"/>
      <c r="L100" s="263"/>
      <c r="M100" s="263"/>
      <c r="N100" s="263"/>
      <c r="O100" s="263"/>
      <c r="P100" s="263"/>
      <c r="Q100" s="19"/>
      <c r="R100" s="19"/>
    </row>
    <row r="101" spans="1:18" s="251" customFormat="1" ht="13.2" x14ac:dyDescent="0.25">
      <c r="A101" s="252"/>
      <c r="B101" s="252"/>
      <c r="C101" s="252"/>
      <c r="D101" s="252"/>
      <c r="E101" s="252"/>
      <c r="F101" s="252"/>
      <c r="G101" s="252"/>
      <c r="H101" s="252"/>
      <c r="L101" s="263"/>
      <c r="M101" s="263"/>
      <c r="N101" s="263"/>
      <c r="O101" s="263"/>
      <c r="P101" s="263"/>
      <c r="Q101" s="19"/>
      <c r="R101" s="19"/>
    </row>
    <row r="102" spans="1:18" s="251" customFormat="1" ht="13.2" x14ac:dyDescent="0.25">
      <c r="A102" s="252"/>
      <c r="B102" s="252"/>
      <c r="C102" s="252"/>
      <c r="D102" s="252"/>
      <c r="E102" s="252"/>
      <c r="F102" s="252"/>
      <c r="G102" s="252"/>
      <c r="H102" s="252"/>
      <c r="L102" s="263"/>
      <c r="M102" s="263"/>
      <c r="N102" s="263"/>
      <c r="O102" s="263"/>
      <c r="P102" s="263"/>
      <c r="Q102" s="19"/>
      <c r="R102" s="19"/>
    </row>
    <row r="103" spans="1:18" s="251" customFormat="1" ht="13.2" x14ac:dyDescent="0.25">
      <c r="A103" s="252"/>
      <c r="B103" s="252"/>
      <c r="C103" s="252"/>
      <c r="D103" s="252"/>
      <c r="E103" s="252"/>
      <c r="F103" s="252"/>
      <c r="G103" s="252"/>
      <c r="H103" s="252"/>
      <c r="L103" s="263"/>
      <c r="M103" s="263"/>
      <c r="N103" s="263"/>
      <c r="O103" s="263"/>
      <c r="P103" s="263"/>
      <c r="Q103" s="19"/>
      <c r="R103" s="19"/>
    </row>
    <row r="104" spans="1:18" s="251" customFormat="1" x14ac:dyDescent="0.2">
      <c r="L104" s="19"/>
      <c r="M104" s="19"/>
      <c r="N104" s="19"/>
      <c r="O104" s="19"/>
      <c r="P104" s="19"/>
      <c r="Q104" s="19"/>
      <c r="R104" s="19"/>
    </row>
    <row r="105" spans="1:18" s="251" customFormat="1" x14ac:dyDescent="0.2">
      <c r="L105" s="19"/>
      <c r="M105" s="19"/>
      <c r="N105" s="19"/>
      <c r="O105" s="19"/>
      <c r="P105" s="19"/>
      <c r="Q105" s="19"/>
      <c r="R105" s="19"/>
    </row>
    <row r="106" spans="1:18" s="251" customFormat="1" x14ac:dyDescent="0.2">
      <c r="L106" s="19"/>
      <c r="M106" s="19"/>
      <c r="N106" s="19"/>
      <c r="O106" s="19"/>
      <c r="P106" s="19"/>
      <c r="Q106" s="19"/>
      <c r="R106" s="19"/>
    </row>
    <row r="107" spans="1:18" s="251" customFormat="1" x14ac:dyDescent="0.2">
      <c r="L107" s="19"/>
      <c r="M107" s="19"/>
      <c r="N107" s="19"/>
      <c r="O107" s="19"/>
      <c r="P107" s="19"/>
      <c r="Q107" s="19"/>
      <c r="R107" s="19"/>
    </row>
    <row r="108" spans="1:18" s="251" customFormat="1" x14ac:dyDescent="0.2">
      <c r="L108" s="19"/>
      <c r="M108" s="19"/>
      <c r="N108" s="19"/>
      <c r="O108" s="19"/>
      <c r="P108" s="19"/>
      <c r="Q108" s="19"/>
      <c r="R108" s="19"/>
    </row>
    <row r="109" spans="1:18" s="251" customFormat="1" x14ac:dyDescent="0.2">
      <c r="L109" s="19"/>
      <c r="M109" s="19"/>
      <c r="N109" s="19"/>
      <c r="O109" s="19"/>
      <c r="P109" s="19"/>
      <c r="Q109" s="19"/>
      <c r="R109" s="19"/>
    </row>
    <row r="110" spans="1:18" s="251" customFormat="1" x14ac:dyDescent="0.2">
      <c r="L110" s="19"/>
      <c r="M110" s="19"/>
      <c r="N110" s="19"/>
      <c r="O110" s="19"/>
      <c r="P110" s="19"/>
      <c r="Q110" s="19"/>
      <c r="R110" s="19"/>
    </row>
    <row r="111" spans="1:18" s="251" customFormat="1" x14ac:dyDescent="0.2">
      <c r="L111" s="19"/>
      <c r="M111" s="19"/>
      <c r="N111" s="19"/>
      <c r="O111" s="19"/>
      <c r="P111" s="19"/>
      <c r="Q111" s="19"/>
      <c r="R111" s="19"/>
    </row>
    <row r="112" spans="1:18" s="251" customFormat="1" x14ac:dyDescent="0.2">
      <c r="L112" s="19"/>
      <c r="M112" s="19"/>
      <c r="N112" s="19"/>
      <c r="O112" s="19"/>
      <c r="P112" s="19"/>
      <c r="Q112" s="19"/>
      <c r="R112" s="19"/>
    </row>
    <row r="113" spans="12:18" s="251" customFormat="1" x14ac:dyDescent="0.2">
      <c r="L113" s="19"/>
      <c r="M113" s="19"/>
      <c r="N113" s="19"/>
      <c r="O113" s="19"/>
      <c r="P113" s="19"/>
      <c r="Q113" s="19"/>
      <c r="R113" s="19"/>
    </row>
    <row r="114" spans="12:18" s="251" customFormat="1" x14ac:dyDescent="0.2">
      <c r="L114" s="19"/>
      <c r="M114" s="19"/>
      <c r="N114" s="19"/>
      <c r="O114" s="19"/>
      <c r="P114" s="19"/>
      <c r="Q114" s="19"/>
      <c r="R114" s="19"/>
    </row>
    <row r="115" spans="12:18" s="251" customFormat="1" x14ac:dyDescent="0.2">
      <c r="L115" s="19"/>
      <c r="M115" s="19"/>
      <c r="N115" s="19"/>
      <c r="O115" s="19"/>
      <c r="P115" s="19"/>
      <c r="Q115" s="19"/>
      <c r="R115" s="19"/>
    </row>
    <row r="116" spans="12:18" s="251" customFormat="1" x14ac:dyDescent="0.2">
      <c r="L116" s="19"/>
      <c r="M116" s="19"/>
      <c r="N116" s="19"/>
      <c r="O116" s="19"/>
      <c r="P116" s="19"/>
      <c r="Q116" s="19"/>
      <c r="R116" s="19"/>
    </row>
    <row r="117" spans="12:18" s="251" customFormat="1" x14ac:dyDescent="0.2">
      <c r="L117" s="19"/>
      <c r="M117" s="19"/>
      <c r="N117" s="19"/>
      <c r="O117" s="19"/>
      <c r="P117" s="19"/>
      <c r="Q117" s="19"/>
      <c r="R117" s="19"/>
    </row>
    <row r="118" spans="12:18" s="251" customFormat="1" x14ac:dyDescent="0.2">
      <c r="L118" s="19"/>
      <c r="M118" s="19"/>
      <c r="N118" s="19"/>
      <c r="O118" s="19"/>
      <c r="P118" s="19"/>
      <c r="Q118" s="19"/>
      <c r="R118" s="19"/>
    </row>
    <row r="119" spans="12:18" s="251" customFormat="1" x14ac:dyDescent="0.2">
      <c r="L119" s="19"/>
      <c r="M119" s="19"/>
      <c r="N119" s="19"/>
      <c r="O119" s="19"/>
      <c r="P119" s="19"/>
      <c r="Q119" s="19"/>
      <c r="R119" s="19"/>
    </row>
    <row r="120" spans="12:18" s="251" customFormat="1" x14ac:dyDescent="0.2">
      <c r="L120" s="19"/>
      <c r="M120" s="19"/>
      <c r="N120" s="19"/>
      <c r="O120" s="19"/>
      <c r="P120" s="19"/>
      <c r="Q120" s="19"/>
      <c r="R120" s="19"/>
    </row>
    <row r="121" spans="12:18" s="251" customFormat="1" x14ac:dyDescent="0.2">
      <c r="L121" s="19"/>
      <c r="M121" s="19"/>
      <c r="N121" s="19"/>
      <c r="O121" s="19"/>
      <c r="P121" s="19"/>
      <c r="Q121" s="19"/>
      <c r="R121" s="19"/>
    </row>
    <row r="122" spans="12:18" s="251" customFormat="1" x14ac:dyDescent="0.2">
      <c r="L122" s="19"/>
      <c r="M122" s="19"/>
      <c r="N122" s="19"/>
      <c r="O122" s="19"/>
      <c r="P122" s="19"/>
      <c r="Q122" s="19"/>
      <c r="R122" s="19"/>
    </row>
    <row r="123" spans="12:18" s="251" customFormat="1" x14ac:dyDescent="0.2">
      <c r="L123" s="19"/>
      <c r="M123" s="19"/>
      <c r="N123" s="19"/>
      <c r="O123" s="19"/>
      <c r="P123" s="19"/>
      <c r="Q123" s="19"/>
      <c r="R123" s="19"/>
    </row>
    <row r="124" spans="12:18" s="251" customFormat="1" x14ac:dyDescent="0.2">
      <c r="L124" s="19"/>
      <c r="M124" s="19"/>
      <c r="N124" s="19"/>
      <c r="O124" s="19"/>
      <c r="P124" s="19"/>
      <c r="Q124" s="19"/>
      <c r="R124" s="19"/>
    </row>
    <row r="125" spans="12:18" s="251" customFormat="1" x14ac:dyDescent="0.2">
      <c r="L125" s="19"/>
      <c r="M125" s="19"/>
      <c r="N125" s="19"/>
      <c r="O125" s="19"/>
      <c r="P125" s="19"/>
      <c r="Q125" s="19"/>
      <c r="R125" s="19"/>
    </row>
    <row r="126" spans="12:18" s="251" customFormat="1" x14ac:dyDescent="0.2">
      <c r="L126" s="19"/>
      <c r="M126" s="19"/>
      <c r="N126" s="19"/>
      <c r="O126" s="19"/>
      <c r="P126" s="19"/>
      <c r="Q126" s="19"/>
      <c r="R126" s="19"/>
    </row>
    <row r="127" spans="12:18" s="251" customFormat="1" x14ac:dyDescent="0.2">
      <c r="L127" s="19"/>
      <c r="M127" s="19"/>
      <c r="N127" s="19"/>
      <c r="O127" s="19"/>
      <c r="P127" s="19"/>
      <c r="Q127" s="19"/>
      <c r="R127" s="19"/>
    </row>
    <row r="128" spans="12:18" s="251" customFormat="1" x14ac:dyDescent="0.2">
      <c r="L128" s="19"/>
      <c r="M128" s="19"/>
      <c r="N128" s="19"/>
      <c r="O128" s="19"/>
      <c r="P128" s="19"/>
      <c r="Q128" s="19"/>
      <c r="R128" s="19"/>
    </row>
    <row r="129" spans="12:18" s="251" customFormat="1" x14ac:dyDescent="0.2">
      <c r="L129" s="19"/>
      <c r="M129" s="19"/>
      <c r="N129" s="19"/>
      <c r="O129" s="19"/>
      <c r="P129" s="19"/>
      <c r="Q129" s="19"/>
      <c r="R129" s="19"/>
    </row>
    <row r="130" spans="12:18" s="251" customFormat="1" x14ac:dyDescent="0.2">
      <c r="L130" s="19"/>
      <c r="M130" s="19"/>
      <c r="N130" s="19"/>
      <c r="O130" s="19"/>
      <c r="P130" s="19"/>
      <c r="Q130" s="19"/>
      <c r="R130" s="19"/>
    </row>
    <row r="131" spans="12:18" s="251" customFormat="1" x14ac:dyDescent="0.2">
      <c r="L131" s="19"/>
      <c r="M131" s="19"/>
      <c r="N131" s="19"/>
      <c r="O131" s="19"/>
      <c r="P131" s="19"/>
      <c r="Q131" s="19"/>
      <c r="R131" s="19"/>
    </row>
    <row r="132" spans="12:18" s="251" customFormat="1" x14ac:dyDescent="0.2">
      <c r="L132" s="19"/>
      <c r="M132" s="19"/>
      <c r="N132" s="19"/>
      <c r="O132" s="19"/>
      <c r="P132" s="19"/>
      <c r="Q132" s="19"/>
      <c r="R132" s="19"/>
    </row>
    <row r="133" spans="12:18" s="251" customFormat="1" x14ac:dyDescent="0.2">
      <c r="L133" s="19"/>
      <c r="M133" s="19"/>
      <c r="N133" s="19"/>
      <c r="O133" s="19"/>
      <c r="P133" s="19"/>
      <c r="Q133" s="19"/>
      <c r="R133" s="19"/>
    </row>
    <row r="134" spans="12:18" s="251" customFormat="1" x14ac:dyDescent="0.2">
      <c r="L134" s="19"/>
      <c r="M134" s="19"/>
      <c r="N134" s="19"/>
      <c r="O134" s="19"/>
      <c r="P134" s="19"/>
      <c r="Q134" s="19"/>
      <c r="R134" s="19"/>
    </row>
    <row r="135" spans="12:18" s="251" customFormat="1" x14ac:dyDescent="0.2">
      <c r="L135" s="19"/>
      <c r="M135" s="19"/>
      <c r="N135" s="19"/>
      <c r="O135" s="19"/>
      <c r="P135" s="19"/>
      <c r="Q135" s="19"/>
      <c r="R135" s="19"/>
    </row>
    <row r="136" spans="12:18" s="251" customFormat="1" x14ac:dyDescent="0.2">
      <c r="L136" s="19"/>
      <c r="M136" s="19"/>
      <c r="N136" s="19"/>
      <c r="O136" s="19"/>
      <c r="P136" s="19"/>
      <c r="Q136" s="19"/>
      <c r="R136" s="19"/>
    </row>
    <row r="137" spans="12:18" s="251" customFormat="1" x14ac:dyDescent="0.2">
      <c r="L137" s="19"/>
      <c r="M137" s="19"/>
      <c r="N137" s="19"/>
      <c r="O137" s="19"/>
      <c r="P137" s="19"/>
      <c r="Q137" s="19"/>
      <c r="R137" s="19"/>
    </row>
    <row r="138" spans="12:18" s="251" customFormat="1" x14ac:dyDescent="0.2">
      <c r="L138" s="19"/>
      <c r="M138" s="19"/>
      <c r="N138" s="19"/>
      <c r="O138" s="19"/>
      <c r="P138" s="19"/>
      <c r="Q138" s="19"/>
      <c r="R138" s="19"/>
    </row>
    <row r="139" spans="12:18" s="251" customFormat="1" x14ac:dyDescent="0.2">
      <c r="L139" s="19"/>
      <c r="M139" s="19"/>
      <c r="N139" s="19"/>
      <c r="O139" s="19"/>
      <c r="P139" s="19"/>
      <c r="Q139" s="19"/>
      <c r="R139" s="19"/>
    </row>
    <row r="140" spans="12:18" s="251" customFormat="1" x14ac:dyDescent="0.2">
      <c r="L140" s="19"/>
      <c r="M140" s="19"/>
      <c r="N140" s="19"/>
      <c r="O140" s="19"/>
      <c r="P140" s="19"/>
      <c r="Q140" s="19"/>
      <c r="R140" s="19"/>
    </row>
    <row r="141" spans="12:18" s="251" customFormat="1" x14ac:dyDescent="0.2">
      <c r="L141" s="19"/>
      <c r="M141" s="19"/>
      <c r="N141" s="19"/>
      <c r="O141" s="19"/>
      <c r="P141" s="19"/>
      <c r="Q141" s="19"/>
      <c r="R141" s="19"/>
    </row>
    <row r="142" spans="12:18" s="251" customFormat="1" x14ac:dyDescent="0.2">
      <c r="L142" s="19"/>
      <c r="M142" s="19"/>
      <c r="N142" s="19"/>
      <c r="O142" s="19"/>
      <c r="P142" s="19"/>
      <c r="Q142" s="19"/>
      <c r="R142" s="19"/>
    </row>
    <row r="143" spans="12:18" s="251" customFormat="1" x14ac:dyDescent="0.2">
      <c r="L143" s="19"/>
      <c r="M143" s="19"/>
      <c r="N143" s="19"/>
      <c r="O143" s="19"/>
      <c r="P143" s="19"/>
      <c r="Q143" s="19"/>
      <c r="R143" s="19"/>
    </row>
    <row r="144" spans="12:18" s="251" customFormat="1" x14ac:dyDescent="0.2">
      <c r="L144" s="19"/>
      <c r="M144" s="19"/>
      <c r="N144" s="19"/>
      <c r="O144" s="19"/>
      <c r="P144" s="19"/>
      <c r="Q144" s="19"/>
      <c r="R144" s="19"/>
    </row>
    <row r="145" spans="12:18" s="251" customFormat="1" x14ac:dyDescent="0.2">
      <c r="L145" s="19"/>
      <c r="M145" s="19"/>
      <c r="N145" s="19"/>
      <c r="O145" s="19"/>
      <c r="P145" s="19"/>
      <c r="Q145" s="19"/>
      <c r="R145" s="19"/>
    </row>
    <row r="146" spans="12:18" s="251" customFormat="1" x14ac:dyDescent="0.2">
      <c r="L146" s="19"/>
      <c r="M146" s="19"/>
      <c r="N146" s="19"/>
      <c r="O146" s="19"/>
      <c r="P146" s="19"/>
      <c r="Q146" s="19"/>
      <c r="R146" s="19"/>
    </row>
    <row r="147" spans="12:18" s="251" customFormat="1" x14ac:dyDescent="0.2">
      <c r="L147" s="19"/>
      <c r="M147" s="19"/>
      <c r="N147" s="19"/>
      <c r="O147" s="19"/>
      <c r="P147" s="19"/>
      <c r="Q147" s="19"/>
      <c r="R147" s="19"/>
    </row>
    <row r="148" spans="12:18" s="251" customFormat="1" x14ac:dyDescent="0.2">
      <c r="L148" s="19"/>
      <c r="M148" s="19"/>
      <c r="N148" s="19"/>
      <c r="O148" s="19"/>
      <c r="P148" s="19"/>
      <c r="Q148" s="19"/>
      <c r="R148" s="19"/>
    </row>
    <row r="149" spans="12:18" s="251" customFormat="1" x14ac:dyDescent="0.2">
      <c r="L149" s="19"/>
      <c r="M149" s="19"/>
      <c r="N149" s="19"/>
      <c r="O149" s="19"/>
      <c r="P149" s="19"/>
      <c r="Q149" s="19"/>
      <c r="R149" s="19"/>
    </row>
    <row r="150" spans="12:18" s="251" customFormat="1" x14ac:dyDescent="0.2">
      <c r="L150" s="19"/>
      <c r="M150" s="19"/>
      <c r="N150" s="19"/>
      <c r="O150" s="19"/>
      <c r="P150" s="19"/>
      <c r="Q150" s="19"/>
      <c r="R150" s="19"/>
    </row>
    <row r="151" spans="12:18" s="251" customFormat="1" x14ac:dyDescent="0.2">
      <c r="L151" s="19"/>
      <c r="M151" s="19"/>
      <c r="N151" s="19"/>
      <c r="O151" s="19"/>
      <c r="P151" s="19"/>
      <c r="Q151" s="19"/>
      <c r="R151" s="19"/>
    </row>
    <row r="152" spans="12:18" s="251" customFormat="1" x14ac:dyDescent="0.2">
      <c r="L152" s="19"/>
      <c r="M152" s="19"/>
      <c r="N152" s="19"/>
      <c r="O152" s="19"/>
      <c r="P152" s="19"/>
      <c r="Q152" s="19"/>
      <c r="R152" s="19"/>
    </row>
    <row r="153" spans="12:18" s="251" customFormat="1" x14ac:dyDescent="0.2">
      <c r="L153" s="19"/>
      <c r="M153" s="19"/>
      <c r="N153" s="19"/>
      <c r="O153" s="19"/>
      <c r="P153" s="19"/>
      <c r="Q153" s="19"/>
      <c r="R153" s="19"/>
    </row>
    <row r="154" spans="12:18" s="251" customFormat="1" x14ac:dyDescent="0.2">
      <c r="L154" s="19"/>
      <c r="M154" s="19"/>
      <c r="N154" s="19"/>
      <c r="O154" s="19"/>
      <c r="P154" s="19"/>
      <c r="Q154" s="19"/>
      <c r="R154" s="19"/>
    </row>
    <row r="155" spans="12:18" s="251" customFormat="1" x14ac:dyDescent="0.2">
      <c r="L155" s="19"/>
      <c r="M155" s="19"/>
      <c r="N155" s="19"/>
      <c r="O155" s="19"/>
      <c r="P155" s="19"/>
      <c r="Q155" s="19"/>
      <c r="R155" s="19"/>
    </row>
    <row r="156" spans="12:18" s="251" customFormat="1" x14ac:dyDescent="0.2">
      <c r="L156" s="19"/>
      <c r="M156" s="19"/>
      <c r="N156" s="19"/>
      <c r="O156" s="19"/>
      <c r="P156" s="19"/>
      <c r="Q156" s="19"/>
      <c r="R156" s="19"/>
    </row>
    <row r="157" spans="12:18" s="251" customFormat="1" x14ac:dyDescent="0.2">
      <c r="L157" s="19"/>
      <c r="M157" s="19"/>
      <c r="N157" s="19"/>
      <c r="O157" s="19"/>
      <c r="P157" s="19"/>
      <c r="Q157" s="19"/>
      <c r="R157" s="19"/>
    </row>
    <row r="158" spans="12:18" s="251" customFormat="1" x14ac:dyDescent="0.2">
      <c r="L158" s="19"/>
      <c r="M158" s="19"/>
      <c r="N158" s="19"/>
      <c r="O158" s="19"/>
      <c r="P158" s="19"/>
      <c r="Q158" s="19"/>
      <c r="R158" s="19"/>
    </row>
    <row r="159" spans="12:18" s="251" customFormat="1" x14ac:dyDescent="0.2">
      <c r="L159" s="19"/>
      <c r="M159" s="19"/>
      <c r="N159" s="19"/>
      <c r="O159" s="19"/>
      <c r="P159" s="19"/>
      <c r="Q159" s="19"/>
      <c r="R159" s="19"/>
    </row>
    <row r="160" spans="12:18" s="251" customFormat="1" x14ac:dyDescent="0.2">
      <c r="L160" s="19"/>
      <c r="M160" s="19"/>
      <c r="N160" s="19"/>
      <c r="O160" s="19"/>
      <c r="P160" s="19"/>
      <c r="Q160" s="19"/>
      <c r="R160" s="19"/>
    </row>
    <row r="161" spans="12:18" s="251" customFormat="1" x14ac:dyDescent="0.2">
      <c r="L161" s="19"/>
      <c r="M161" s="19"/>
      <c r="N161" s="19"/>
      <c r="O161" s="19"/>
      <c r="P161" s="19"/>
      <c r="Q161" s="19"/>
      <c r="R161" s="19"/>
    </row>
    <row r="162" spans="12:18" s="251" customFormat="1" x14ac:dyDescent="0.2">
      <c r="L162" s="19"/>
      <c r="M162" s="19"/>
      <c r="N162" s="19"/>
      <c r="O162" s="19"/>
      <c r="P162" s="19"/>
      <c r="Q162" s="19"/>
      <c r="R162" s="19"/>
    </row>
    <row r="163" spans="12:18" s="251" customFormat="1" x14ac:dyDescent="0.2">
      <c r="L163" s="19"/>
      <c r="M163" s="19"/>
      <c r="N163" s="19"/>
      <c r="O163" s="19"/>
      <c r="P163" s="19"/>
      <c r="Q163" s="19"/>
      <c r="R163" s="19"/>
    </row>
    <row r="164" spans="12:18" s="251" customFormat="1" x14ac:dyDescent="0.2">
      <c r="L164" s="19"/>
      <c r="M164" s="19"/>
      <c r="N164" s="19"/>
      <c r="O164" s="19"/>
      <c r="P164" s="19"/>
      <c r="Q164" s="19"/>
      <c r="R164" s="19"/>
    </row>
    <row r="165" spans="12:18" s="251" customFormat="1" x14ac:dyDescent="0.2">
      <c r="L165" s="19"/>
      <c r="M165" s="19"/>
      <c r="N165" s="19"/>
      <c r="O165" s="19"/>
      <c r="P165" s="19"/>
      <c r="Q165" s="19"/>
      <c r="R165" s="19"/>
    </row>
    <row r="166" spans="12:18" s="251" customFormat="1" x14ac:dyDescent="0.2">
      <c r="L166" s="19"/>
      <c r="M166" s="19"/>
      <c r="N166" s="19"/>
      <c r="O166" s="19"/>
      <c r="P166" s="19"/>
      <c r="Q166" s="19"/>
      <c r="R166" s="19"/>
    </row>
    <row r="167" spans="12:18" s="251" customFormat="1" x14ac:dyDescent="0.2">
      <c r="L167" s="19"/>
      <c r="M167" s="19"/>
      <c r="N167" s="19"/>
      <c r="O167" s="19"/>
      <c r="P167" s="19"/>
      <c r="Q167" s="19"/>
      <c r="R167" s="19"/>
    </row>
    <row r="168" spans="12:18" s="251" customFormat="1" x14ac:dyDescent="0.2">
      <c r="L168" s="19"/>
      <c r="M168" s="19"/>
      <c r="N168" s="19"/>
      <c r="O168" s="19"/>
      <c r="P168" s="19"/>
      <c r="Q168" s="19"/>
      <c r="R168" s="19"/>
    </row>
    <row r="169" spans="12:18" s="251" customFormat="1" x14ac:dyDescent="0.2">
      <c r="L169" s="19"/>
      <c r="M169" s="19"/>
      <c r="N169" s="19"/>
      <c r="O169" s="19"/>
      <c r="P169" s="19"/>
      <c r="Q169" s="19"/>
      <c r="R169" s="19"/>
    </row>
    <row r="170" spans="12:18" s="251" customFormat="1" x14ac:dyDescent="0.2">
      <c r="L170" s="19"/>
      <c r="M170" s="19"/>
      <c r="N170" s="19"/>
      <c r="O170" s="19"/>
      <c r="P170" s="19"/>
      <c r="Q170" s="19"/>
      <c r="R170" s="19"/>
    </row>
    <row r="171" spans="12:18" s="251" customFormat="1" x14ac:dyDescent="0.2">
      <c r="L171" s="19"/>
      <c r="M171" s="19"/>
      <c r="N171" s="19"/>
      <c r="O171" s="19"/>
      <c r="P171" s="19"/>
      <c r="Q171" s="19"/>
      <c r="R171" s="19"/>
    </row>
    <row r="172" spans="12:18" s="251" customFormat="1" x14ac:dyDescent="0.2">
      <c r="L172" s="19"/>
      <c r="M172" s="19"/>
      <c r="N172" s="19"/>
      <c r="O172" s="19"/>
      <c r="P172" s="19"/>
      <c r="Q172" s="19"/>
      <c r="R172" s="19"/>
    </row>
    <row r="173" spans="12:18" s="251" customFormat="1" x14ac:dyDescent="0.2">
      <c r="L173" s="19"/>
      <c r="M173" s="19"/>
      <c r="N173" s="19"/>
      <c r="O173" s="19"/>
      <c r="P173" s="19"/>
      <c r="Q173" s="19"/>
      <c r="R173" s="19"/>
    </row>
    <row r="174" spans="12:18" s="251" customFormat="1" x14ac:dyDescent="0.2">
      <c r="L174" s="19"/>
      <c r="M174" s="19"/>
      <c r="N174" s="19"/>
      <c r="O174" s="19"/>
      <c r="P174" s="19"/>
      <c r="Q174" s="19"/>
      <c r="R174" s="19"/>
    </row>
    <row r="175" spans="12:18" s="251" customFormat="1" x14ac:dyDescent="0.2">
      <c r="L175" s="19"/>
      <c r="M175" s="19"/>
      <c r="N175" s="19"/>
      <c r="O175" s="19"/>
      <c r="P175" s="19"/>
      <c r="Q175" s="19"/>
      <c r="R175" s="19"/>
    </row>
    <row r="176" spans="12:18" s="251" customFormat="1" x14ac:dyDescent="0.2">
      <c r="L176" s="19"/>
      <c r="M176" s="19"/>
      <c r="N176" s="19"/>
      <c r="O176" s="19"/>
      <c r="P176" s="19"/>
      <c r="Q176" s="19"/>
      <c r="R176" s="19"/>
    </row>
    <row r="177" spans="12:18" s="251" customFormat="1" x14ac:dyDescent="0.2">
      <c r="L177" s="19"/>
      <c r="M177" s="19"/>
      <c r="N177" s="19"/>
      <c r="O177" s="19"/>
      <c r="P177" s="19"/>
      <c r="Q177" s="19"/>
      <c r="R177" s="19"/>
    </row>
    <row r="178" spans="12:18" s="251" customFormat="1" x14ac:dyDescent="0.2">
      <c r="L178" s="19"/>
      <c r="M178" s="19"/>
      <c r="N178" s="19"/>
      <c r="O178" s="19"/>
      <c r="P178" s="19"/>
      <c r="Q178" s="19"/>
      <c r="R178" s="19"/>
    </row>
    <row r="179" spans="12:18" s="251" customFormat="1" x14ac:dyDescent="0.2">
      <c r="L179" s="19"/>
      <c r="M179" s="19"/>
      <c r="N179" s="19"/>
      <c r="O179" s="19"/>
      <c r="P179" s="19"/>
      <c r="Q179" s="19"/>
      <c r="R179" s="19"/>
    </row>
    <row r="180" spans="12:18" s="251" customFormat="1" x14ac:dyDescent="0.2">
      <c r="L180" s="19"/>
      <c r="M180" s="19"/>
      <c r="N180" s="19"/>
      <c r="O180" s="19"/>
      <c r="P180" s="19"/>
      <c r="Q180" s="19"/>
      <c r="R180" s="19"/>
    </row>
    <row r="181" spans="12:18" s="251" customFormat="1" x14ac:dyDescent="0.2">
      <c r="L181" s="19"/>
      <c r="M181" s="19"/>
      <c r="N181" s="19"/>
      <c r="O181" s="19"/>
      <c r="P181" s="19"/>
      <c r="Q181" s="19"/>
      <c r="R181" s="19"/>
    </row>
    <row r="182" spans="12:18" s="251" customFormat="1" x14ac:dyDescent="0.2">
      <c r="L182" s="19"/>
      <c r="M182" s="19"/>
      <c r="N182" s="19"/>
      <c r="O182" s="19"/>
      <c r="P182" s="19"/>
      <c r="Q182" s="19"/>
      <c r="R182" s="19"/>
    </row>
    <row r="183" spans="12:18" s="251" customFormat="1" x14ac:dyDescent="0.2">
      <c r="L183" s="19"/>
      <c r="M183" s="19"/>
      <c r="N183" s="19"/>
      <c r="O183" s="19"/>
      <c r="P183" s="19"/>
      <c r="Q183" s="19"/>
      <c r="R183" s="19"/>
    </row>
    <row r="184" spans="12:18" s="251" customFormat="1" x14ac:dyDescent="0.2">
      <c r="L184" s="19"/>
      <c r="M184" s="19"/>
      <c r="N184" s="19"/>
      <c r="O184" s="19"/>
      <c r="P184" s="19"/>
      <c r="Q184" s="19"/>
      <c r="R184" s="19"/>
    </row>
    <row r="185" spans="12:18" s="251" customFormat="1" x14ac:dyDescent="0.2">
      <c r="L185" s="19"/>
      <c r="M185" s="19"/>
      <c r="N185" s="19"/>
      <c r="O185" s="19"/>
      <c r="P185" s="19"/>
      <c r="Q185" s="19"/>
      <c r="R185" s="19"/>
    </row>
    <row r="186" spans="12:18" s="251" customFormat="1" x14ac:dyDescent="0.2">
      <c r="L186" s="19"/>
      <c r="M186" s="19"/>
      <c r="N186" s="19"/>
      <c r="O186" s="19"/>
      <c r="P186" s="19"/>
      <c r="Q186" s="19"/>
      <c r="R186" s="19"/>
    </row>
    <row r="187" spans="12:18" s="251" customFormat="1" x14ac:dyDescent="0.2">
      <c r="L187" s="19"/>
      <c r="M187" s="19"/>
      <c r="N187" s="19"/>
      <c r="O187" s="19"/>
      <c r="P187" s="19"/>
      <c r="Q187" s="19"/>
      <c r="R187" s="19"/>
    </row>
    <row r="188" spans="12:18" s="251" customFormat="1" x14ac:dyDescent="0.2">
      <c r="L188" s="19"/>
      <c r="M188" s="19"/>
      <c r="N188" s="19"/>
      <c r="O188" s="19"/>
      <c r="P188" s="19"/>
      <c r="Q188" s="19"/>
      <c r="R188" s="19"/>
    </row>
    <row r="189" spans="12:18" s="251" customFormat="1" x14ac:dyDescent="0.2">
      <c r="L189" s="19"/>
      <c r="M189" s="19"/>
      <c r="N189" s="19"/>
      <c r="O189" s="19"/>
      <c r="P189" s="19"/>
      <c r="Q189" s="19"/>
      <c r="R189" s="19"/>
    </row>
    <row r="190" spans="12:18" s="251" customFormat="1" x14ac:dyDescent="0.2">
      <c r="L190" s="19"/>
      <c r="M190" s="19"/>
      <c r="N190" s="19"/>
      <c r="O190" s="19"/>
      <c r="P190" s="19"/>
      <c r="Q190" s="19"/>
      <c r="R190" s="19"/>
    </row>
    <row r="191" spans="12:18" s="251" customFormat="1" x14ac:dyDescent="0.2">
      <c r="L191" s="19"/>
      <c r="M191" s="19"/>
      <c r="N191" s="19"/>
      <c r="O191" s="19"/>
      <c r="P191" s="19"/>
      <c r="Q191" s="19"/>
      <c r="R191" s="19"/>
    </row>
    <row r="192" spans="12:18" s="251" customFormat="1" x14ac:dyDescent="0.2"/>
    <row r="193" s="251" customFormat="1" x14ac:dyDescent="0.2"/>
    <row r="194" s="251" customFormat="1" x14ac:dyDescent="0.2"/>
    <row r="195" s="251" customFormat="1" x14ac:dyDescent="0.2"/>
    <row r="196" s="251" customFormat="1" x14ac:dyDescent="0.2"/>
    <row r="197" s="251" customFormat="1" x14ac:dyDescent="0.2"/>
    <row r="198" s="251" customFormat="1" x14ac:dyDescent="0.2"/>
    <row r="199" s="251" customFormat="1" x14ac:dyDescent="0.2"/>
    <row r="200" s="251" customFormat="1" x14ac:dyDescent="0.2"/>
    <row r="201" s="251" customFormat="1" x14ac:dyDescent="0.2"/>
    <row r="202" s="251" customFormat="1" x14ac:dyDescent="0.2"/>
    <row r="203" s="251" customFormat="1" x14ac:dyDescent="0.2"/>
    <row r="204" s="251" customFormat="1" x14ac:dyDescent="0.2"/>
    <row r="205" s="251" customFormat="1" x14ac:dyDescent="0.2"/>
    <row r="206" s="251" customFormat="1" x14ac:dyDescent="0.2"/>
    <row r="207" s="251" customFormat="1" x14ac:dyDescent="0.2"/>
    <row r="208" s="251" customFormat="1" x14ac:dyDescent="0.2"/>
    <row r="209" s="251" customFormat="1" x14ac:dyDescent="0.2"/>
    <row r="210" s="251" customFormat="1" x14ac:dyDescent="0.2"/>
    <row r="211" s="251" customFormat="1" x14ac:dyDescent="0.2"/>
    <row r="212" s="251" customFormat="1" x14ac:dyDescent="0.2"/>
    <row r="213" s="251" customFormat="1" x14ac:dyDescent="0.2"/>
    <row r="214" s="251" customFormat="1" x14ac:dyDescent="0.2"/>
    <row r="215" s="251" customFormat="1" x14ac:dyDescent="0.2"/>
    <row r="216" s="251" customFormat="1" x14ac:dyDescent="0.2"/>
    <row r="217" s="251" customFormat="1" x14ac:dyDescent="0.2"/>
    <row r="218" s="251" customFormat="1" x14ac:dyDescent="0.2"/>
    <row r="219" s="251" customFormat="1" x14ac:dyDescent="0.2"/>
    <row r="220" s="251" customFormat="1" x14ac:dyDescent="0.2"/>
    <row r="221" s="251" customFormat="1" x14ac:dyDescent="0.2"/>
    <row r="222" s="251" customFormat="1" x14ac:dyDescent="0.2"/>
    <row r="223" s="251" customFormat="1" x14ac:dyDescent="0.2"/>
    <row r="224" s="251" customFormat="1" x14ac:dyDescent="0.2"/>
    <row r="225" s="251" customFormat="1" x14ac:dyDescent="0.2"/>
    <row r="226" s="251" customFormat="1" x14ac:dyDescent="0.2"/>
    <row r="227" s="251" customFormat="1" x14ac:dyDescent="0.2"/>
    <row r="228" s="251" customFormat="1" x14ac:dyDescent="0.2"/>
    <row r="229" s="251" customFormat="1" x14ac:dyDescent="0.2"/>
    <row r="230" s="251" customFormat="1" x14ac:dyDescent="0.2"/>
    <row r="231" s="251" customFormat="1" x14ac:dyDescent="0.2"/>
    <row r="232" s="251" customFormat="1" x14ac:dyDescent="0.2"/>
    <row r="233" s="251" customFormat="1" x14ac:dyDescent="0.2"/>
    <row r="234" s="251" customFormat="1" x14ac:dyDescent="0.2"/>
    <row r="235" s="251" customFormat="1" x14ac:dyDescent="0.2"/>
    <row r="236" s="251" customFormat="1" x14ac:dyDescent="0.2"/>
    <row r="237" s="251" customFormat="1" x14ac:dyDescent="0.2"/>
    <row r="238" s="251" customFormat="1" x14ac:dyDescent="0.2"/>
    <row r="239" s="251" customFormat="1" x14ac:dyDescent="0.2"/>
    <row r="240" s="251" customFormat="1" x14ac:dyDescent="0.2"/>
    <row r="241" s="251" customFormat="1" x14ac:dyDescent="0.2"/>
    <row r="242" s="251" customFormat="1" x14ac:dyDescent="0.2"/>
    <row r="243" s="251" customFormat="1" x14ac:dyDescent="0.2"/>
    <row r="244" s="251" customFormat="1" x14ac:dyDescent="0.2"/>
    <row r="245" s="251" customFormat="1" x14ac:dyDescent="0.2"/>
    <row r="246" s="251" customFormat="1" x14ac:dyDescent="0.2"/>
    <row r="247" s="251" customFormat="1" x14ac:dyDescent="0.2"/>
    <row r="248" s="251" customFormat="1" x14ac:dyDescent="0.2"/>
    <row r="249" s="251" customFormat="1" x14ac:dyDescent="0.2"/>
    <row r="250" s="251" customFormat="1" x14ac:dyDescent="0.2"/>
    <row r="251" s="251" customFormat="1" x14ac:dyDescent="0.2"/>
    <row r="252" s="251" customFormat="1" x14ac:dyDescent="0.2"/>
    <row r="253" s="251" customFormat="1" x14ac:dyDescent="0.2"/>
    <row r="254" s="251" customFormat="1" x14ac:dyDescent="0.2"/>
    <row r="255" s="251" customFormat="1" x14ac:dyDescent="0.2"/>
    <row r="256" s="251" customFormat="1" x14ac:dyDescent="0.2"/>
    <row r="257" s="251" customFormat="1" x14ac:dyDescent="0.2"/>
    <row r="258" s="251" customFormat="1" x14ac:dyDescent="0.2"/>
    <row r="259" s="251" customFormat="1" x14ac:dyDescent="0.2"/>
    <row r="260" s="251" customFormat="1" x14ac:dyDescent="0.2"/>
    <row r="261" s="251" customFormat="1" x14ac:dyDescent="0.2"/>
    <row r="262" s="251" customFormat="1" x14ac:dyDescent="0.2"/>
    <row r="263" s="251" customFormat="1" x14ac:dyDescent="0.2"/>
    <row r="264" s="251" customFormat="1" x14ac:dyDescent="0.2"/>
    <row r="265" s="251" customFormat="1" x14ac:dyDescent="0.2"/>
    <row r="266" s="251" customFormat="1" x14ac:dyDescent="0.2"/>
    <row r="267" s="251" customFormat="1" x14ac:dyDescent="0.2"/>
    <row r="268" s="251" customFormat="1" x14ac:dyDescent="0.2"/>
    <row r="269" s="251" customFormat="1" x14ac:dyDescent="0.2"/>
    <row r="270" s="251" customFormat="1" x14ac:dyDescent="0.2"/>
    <row r="271" s="251" customFormat="1" x14ac:dyDescent="0.2"/>
    <row r="272" s="251" customFormat="1" x14ac:dyDescent="0.2"/>
    <row r="273" s="251" customFormat="1" x14ac:dyDescent="0.2"/>
    <row r="274" s="251" customFormat="1" x14ac:dyDescent="0.2"/>
    <row r="275" s="251" customFormat="1" x14ac:dyDescent="0.2"/>
    <row r="276" s="251" customFormat="1" x14ac:dyDescent="0.2"/>
    <row r="277" s="251" customFormat="1" x14ac:dyDescent="0.2"/>
    <row r="278" s="251" customFormat="1" x14ac:dyDescent="0.2"/>
    <row r="279" s="251" customFormat="1" x14ac:dyDescent="0.2"/>
    <row r="280" s="251" customFormat="1" x14ac:dyDescent="0.2"/>
    <row r="281" s="251" customFormat="1" x14ac:dyDescent="0.2"/>
    <row r="282" s="251" customFormat="1" x14ac:dyDescent="0.2"/>
    <row r="283" s="251" customFormat="1" x14ac:dyDescent="0.2"/>
    <row r="284" s="251" customFormat="1" x14ac:dyDescent="0.2"/>
    <row r="285" s="251" customFormat="1" x14ac:dyDescent="0.2"/>
    <row r="286" s="251" customFormat="1" x14ac:dyDescent="0.2"/>
    <row r="287" s="251" customFormat="1" x14ac:dyDescent="0.2"/>
    <row r="288" s="251" customFormat="1" x14ac:dyDescent="0.2"/>
    <row r="289" s="251" customFormat="1" x14ac:dyDescent="0.2"/>
    <row r="290" s="251" customFormat="1" x14ac:dyDescent="0.2"/>
    <row r="291" s="251" customFormat="1" x14ac:dyDescent="0.2"/>
    <row r="292" s="251" customFormat="1" x14ac:dyDescent="0.2"/>
    <row r="293" s="251" customFormat="1" x14ac:dyDescent="0.2"/>
    <row r="294" s="251" customFormat="1" x14ac:dyDescent="0.2"/>
    <row r="295" s="251" customFormat="1" x14ac:dyDescent="0.2"/>
    <row r="296" s="251" customFormat="1" x14ac:dyDescent="0.2"/>
    <row r="297" s="251" customFormat="1" x14ac:dyDescent="0.2"/>
    <row r="298" s="251" customFormat="1" x14ac:dyDescent="0.2"/>
    <row r="299" s="251" customFormat="1" x14ac:dyDescent="0.2"/>
    <row r="300" s="251" customFormat="1" x14ac:dyDescent="0.2"/>
    <row r="301" s="251" customFormat="1" x14ac:dyDescent="0.2"/>
    <row r="302" s="251" customFormat="1" x14ac:dyDescent="0.2"/>
    <row r="303" s="251" customFormat="1" x14ac:dyDescent="0.2"/>
    <row r="304" s="251" customFormat="1" x14ac:dyDescent="0.2"/>
    <row r="305" s="251" customFormat="1" x14ac:dyDescent="0.2"/>
    <row r="306" s="251" customFormat="1" x14ac:dyDescent="0.2"/>
    <row r="307" s="251" customFormat="1" x14ac:dyDescent="0.2"/>
    <row r="308" s="251" customFormat="1" x14ac:dyDescent="0.2"/>
    <row r="309" s="251" customFormat="1" x14ac:dyDescent="0.2"/>
    <row r="310" s="251" customFormat="1" x14ac:dyDescent="0.2"/>
    <row r="311" s="251" customFormat="1" x14ac:dyDescent="0.2"/>
    <row r="312" s="251" customFormat="1" x14ac:dyDescent="0.2"/>
    <row r="313" s="251" customFormat="1" x14ac:dyDescent="0.2"/>
    <row r="314" s="251" customFormat="1" x14ac:dyDescent="0.2"/>
    <row r="315" s="251" customFormat="1" x14ac:dyDescent="0.2"/>
    <row r="316" s="251" customFormat="1" x14ac:dyDescent="0.2"/>
    <row r="317" s="251" customFormat="1" x14ac:dyDescent="0.2"/>
    <row r="318" s="251" customFormat="1" x14ac:dyDescent="0.2"/>
    <row r="319" s="251" customFormat="1" x14ac:dyDescent="0.2"/>
    <row r="320" s="251" customFormat="1" x14ac:dyDescent="0.2"/>
    <row r="321" s="251" customFormat="1" x14ac:dyDescent="0.2"/>
    <row r="322" s="251" customFormat="1" x14ac:dyDescent="0.2"/>
    <row r="323" s="251" customFormat="1" x14ac:dyDescent="0.2"/>
    <row r="324" s="251" customFormat="1" x14ac:dyDescent="0.2"/>
    <row r="325" s="251" customFormat="1" x14ac:dyDescent="0.2"/>
    <row r="326" s="251" customFormat="1" x14ac:dyDescent="0.2"/>
    <row r="327" s="251" customFormat="1" x14ac:dyDescent="0.2"/>
    <row r="328" s="251" customFormat="1" x14ac:dyDescent="0.2"/>
    <row r="329" s="251" customFormat="1" x14ac:dyDescent="0.2"/>
    <row r="330" s="251" customFormat="1" x14ac:dyDescent="0.2"/>
    <row r="331" s="251" customFormat="1" x14ac:dyDescent="0.2"/>
    <row r="332" s="251" customFormat="1" x14ac:dyDescent="0.2"/>
    <row r="333" s="251" customFormat="1" x14ac:dyDescent="0.2"/>
    <row r="334" s="251" customFormat="1" x14ac:dyDescent="0.2"/>
    <row r="335" s="251" customFormat="1" x14ac:dyDescent="0.2"/>
    <row r="336" s="251" customFormat="1" x14ac:dyDescent="0.2"/>
    <row r="337" s="251" customFormat="1" x14ac:dyDescent="0.2"/>
    <row r="338" s="251" customFormat="1" x14ac:dyDescent="0.2"/>
    <row r="339" s="251" customFormat="1" x14ac:dyDescent="0.2"/>
    <row r="340" s="251" customFormat="1" x14ac:dyDescent="0.2"/>
    <row r="341" s="251" customFormat="1" x14ac:dyDescent="0.2"/>
    <row r="342" s="251" customFormat="1" x14ac:dyDescent="0.2"/>
    <row r="343" s="251" customFormat="1" x14ac:dyDescent="0.2"/>
    <row r="344" s="251" customFormat="1" x14ac:dyDescent="0.2"/>
    <row r="345" s="251" customFormat="1" x14ac:dyDescent="0.2"/>
    <row r="346" s="251" customFormat="1" x14ac:dyDescent="0.2"/>
    <row r="347" s="251" customFormat="1" x14ac:dyDescent="0.2"/>
    <row r="348" s="251" customFormat="1" x14ac:dyDescent="0.2"/>
    <row r="349" s="251" customFormat="1" x14ac:dyDescent="0.2"/>
    <row r="350" s="251" customFormat="1" x14ac:dyDescent="0.2"/>
    <row r="351" s="251" customFormat="1" x14ac:dyDescent="0.2"/>
    <row r="352" s="251" customFormat="1" x14ac:dyDescent="0.2"/>
    <row r="353" s="251" customFormat="1" x14ac:dyDescent="0.2"/>
    <row r="354" s="251" customFormat="1" x14ac:dyDescent="0.2"/>
    <row r="355" s="251" customFormat="1" x14ac:dyDescent="0.2"/>
    <row r="356" s="251" customFormat="1" x14ac:dyDescent="0.2"/>
    <row r="357" s="251" customFormat="1" x14ac:dyDescent="0.2"/>
    <row r="358" s="251" customFormat="1" x14ac:dyDescent="0.2"/>
    <row r="359" s="251" customFormat="1" x14ac:dyDescent="0.2"/>
    <row r="360" s="251" customFormat="1" x14ac:dyDescent="0.2"/>
    <row r="361" s="251" customFormat="1" x14ac:dyDescent="0.2"/>
    <row r="362" s="251" customFormat="1" x14ac:dyDescent="0.2"/>
    <row r="363" s="251" customFormat="1" x14ac:dyDescent="0.2"/>
    <row r="364" s="251" customFormat="1" x14ac:dyDescent="0.2"/>
    <row r="365" s="251" customFormat="1" x14ac:dyDescent="0.2"/>
    <row r="366" s="251" customFormat="1" x14ac:dyDescent="0.2"/>
    <row r="367" s="251" customFormat="1" x14ac:dyDescent="0.2"/>
    <row r="368" s="251" customFormat="1" x14ac:dyDescent="0.2"/>
    <row r="369" s="251" customFormat="1" x14ac:dyDescent="0.2"/>
    <row r="370" s="251" customFormat="1" x14ac:dyDescent="0.2"/>
    <row r="371" s="251" customFormat="1" x14ac:dyDescent="0.2"/>
    <row r="372" s="251" customFormat="1" x14ac:dyDescent="0.2"/>
    <row r="373" s="251" customFormat="1" x14ac:dyDescent="0.2"/>
    <row r="374" s="251" customFormat="1" x14ac:dyDescent="0.2"/>
    <row r="375" s="251" customFormat="1" x14ac:dyDescent="0.2"/>
    <row r="376" s="251" customFormat="1" x14ac:dyDescent="0.2"/>
    <row r="377" s="251" customFormat="1" x14ac:dyDescent="0.2"/>
    <row r="378" s="251" customFormat="1" x14ac:dyDescent="0.2"/>
    <row r="379" s="251" customFormat="1" x14ac:dyDescent="0.2"/>
    <row r="380" s="251" customFormat="1" x14ac:dyDescent="0.2"/>
    <row r="381" s="251" customFormat="1" x14ac:dyDescent="0.2"/>
    <row r="382" s="251" customFormat="1" x14ac:dyDescent="0.2"/>
    <row r="383" s="251" customFormat="1" x14ac:dyDescent="0.2"/>
    <row r="384" s="251" customFormat="1" x14ac:dyDescent="0.2"/>
    <row r="385" s="251" customFormat="1" x14ac:dyDescent="0.2"/>
    <row r="386" s="251" customFormat="1" x14ac:dyDescent="0.2"/>
    <row r="387" s="251" customFormat="1" x14ac:dyDescent="0.2"/>
    <row r="388" s="251" customFormat="1" x14ac:dyDescent="0.2"/>
    <row r="389" s="251" customFormat="1" x14ac:dyDescent="0.2"/>
    <row r="390" s="251" customFormat="1" x14ac:dyDescent="0.2"/>
    <row r="391" s="251" customFormat="1" x14ac:dyDescent="0.2"/>
    <row r="392" s="251" customFormat="1" x14ac:dyDescent="0.2"/>
    <row r="393" s="251" customFormat="1" x14ac:dyDescent="0.2"/>
    <row r="394" s="251" customFormat="1" x14ac:dyDescent="0.2"/>
    <row r="395" s="251" customFormat="1" x14ac:dyDescent="0.2"/>
    <row r="396" s="251" customFormat="1" x14ac:dyDescent="0.2"/>
    <row r="397" s="251" customFormat="1" x14ac:dyDescent="0.2"/>
    <row r="398" s="251" customFormat="1" x14ac:dyDescent="0.2"/>
    <row r="399" s="251" customFormat="1" x14ac:dyDescent="0.2"/>
    <row r="400" s="251" customFormat="1" x14ac:dyDescent="0.2"/>
    <row r="401" s="251" customFormat="1" x14ac:dyDescent="0.2"/>
    <row r="402" s="251" customFormat="1" x14ac:dyDescent="0.2"/>
    <row r="403" s="251" customFormat="1" x14ac:dyDescent="0.2"/>
    <row r="404" s="251" customFormat="1" x14ac:dyDescent="0.2"/>
    <row r="405" s="251" customFormat="1" x14ac:dyDescent="0.2"/>
    <row r="406" s="251" customFormat="1" x14ac:dyDescent="0.2"/>
    <row r="407" s="251" customFormat="1" x14ac:dyDescent="0.2"/>
    <row r="408" s="251" customFormat="1" x14ac:dyDescent="0.2"/>
    <row r="409" s="251" customFormat="1" x14ac:dyDescent="0.2"/>
    <row r="410" s="251" customFormat="1" x14ac:dyDescent="0.2"/>
    <row r="411" s="251" customFormat="1" x14ac:dyDescent="0.2"/>
    <row r="412" s="251" customFormat="1" x14ac:dyDescent="0.2"/>
    <row r="413" s="251" customFormat="1" x14ac:dyDescent="0.2"/>
    <row r="414" s="251" customFormat="1" x14ac:dyDescent="0.2"/>
    <row r="415" s="251" customFormat="1" x14ac:dyDescent="0.2"/>
    <row r="416" s="251" customFormat="1" x14ac:dyDescent="0.2"/>
    <row r="417" s="251" customFormat="1" x14ac:dyDescent="0.2"/>
    <row r="418" s="251" customFormat="1" x14ac:dyDescent="0.2"/>
    <row r="419" s="251" customFormat="1" x14ac:dyDescent="0.2"/>
    <row r="420" s="251" customFormat="1" x14ac:dyDescent="0.2"/>
    <row r="421" s="251" customFormat="1" x14ac:dyDescent="0.2"/>
    <row r="422" s="251" customFormat="1" x14ac:dyDescent="0.2"/>
    <row r="423" s="251" customFormat="1" x14ac:dyDescent="0.2"/>
    <row r="424" s="251" customFormat="1" x14ac:dyDescent="0.2"/>
    <row r="425" s="251" customFormat="1" x14ac:dyDescent="0.2"/>
    <row r="426" s="251" customFormat="1" x14ac:dyDescent="0.2"/>
    <row r="427" s="251" customFormat="1" x14ac:dyDescent="0.2"/>
    <row r="428" s="251" customFormat="1" x14ac:dyDescent="0.2"/>
    <row r="429" s="251" customFormat="1" x14ac:dyDescent="0.2"/>
    <row r="430" s="251" customFormat="1" x14ac:dyDescent="0.2"/>
    <row r="431" s="251" customFormat="1" x14ac:dyDescent="0.2"/>
    <row r="432" s="251" customFormat="1" x14ac:dyDescent="0.2"/>
    <row r="433" s="251" customFormat="1" x14ac:dyDescent="0.2"/>
    <row r="434" s="251" customFormat="1" x14ac:dyDescent="0.2"/>
    <row r="435" s="251" customFormat="1" x14ac:dyDescent="0.2"/>
    <row r="436" s="251" customFormat="1" x14ac:dyDescent="0.2"/>
    <row r="437" s="251" customFormat="1" x14ac:dyDescent="0.2"/>
    <row r="438" s="251" customFormat="1" x14ac:dyDescent="0.2"/>
    <row r="439" s="251" customFormat="1" x14ac:dyDescent="0.2"/>
    <row r="440" s="251" customFormat="1" x14ac:dyDescent="0.2"/>
    <row r="441" s="251" customFormat="1" x14ac:dyDescent="0.2"/>
    <row r="442" s="251" customFormat="1" x14ac:dyDescent="0.2"/>
    <row r="443" s="251" customFormat="1" x14ac:dyDescent="0.2"/>
    <row r="444" s="251" customFormat="1" x14ac:dyDescent="0.2"/>
    <row r="445" s="251" customFormat="1" x14ac:dyDescent="0.2"/>
    <row r="446" s="251" customFormat="1" x14ac:dyDescent="0.2"/>
    <row r="447" s="251" customFormat="1" x14ac:dyDescent="0.2"/>
    <row r="448" s="251" customFormat="1" x14ac:dyDescent="0.2"/>
    <row r="449" s="251" customFormat="1" x14ac:dyDescent="0.2"/>
    <row r="450" s="251" customFormat="1" x14ac:dyDescent="0.2"/>
    <row r="451" s="251" customFormat="1" x14ac:dyDescent="0.2"/>
    <row r="452" s="251" customFormat="1" x14ac:dyDescent="0.2"/>
    <row r="453" s="251" customFormat="1" x14ac:dyDescent="0.2"/>
    <row r="454" s="251" customFormat="1" x14ac:dyDescent="0.2"/>
    <row r="455" s="251" customFormat="1" x14ac:dyDescent="0.2"/>
    <row r="456" s="251" customFormat="1" x14ac:dyDescent="0.2"/>
    <row r="457" s="251" customFormat="1" x14ac:dyDescent="0.2"/>
    <row r="458" s="251" customFormat="1" x14ac:dyDescent="0.2"/>
    <row r="459" s="251" customFormat="1" x14ac:dyDescent="0.2"/>
    <row r="460" s="251" customFormat="1" x14ac:dyDescent="0.2"/>
    <row r="461" s="251" customFormat="1" x14ac:dyDescent="0.2"/>
    <row r="462" s="251" customFormat="1" x14ac:dyDescent="0.2"/>
    <row r="463" s="251" customFormat="1" x14ac:dyDescent="0.2"/>
    <row r="464" s="251" customFormat="1" x14ac:dyDescent="0.2"/>
    <row r="465" s="251" customFormat="1" x14ac:dyDescent="0.2"/>
    <row r="466" s="251" customFormat="1" x14ac:dyDescent="0.2"/>
    <row r="467" s="251" customFormat="1" x14ac:dyDescent="0.2"/>
    <row r="468" s="251" customFormat="1" x14ac:dyDescent="0.2"/>
    <row r="469" s="251" customFormat="1" x14ac:dyDescent="0.2"/>
    <row r="470" s="251" customFormat="1" x14ac:dyDescent="0.2"/>
    <row r="471" s="251" customFormat="1" x14ac:dyDescent="0.2"/>
    <row r="472" s="251" customFormat="1" x14ac:dyDescent="0.2"/>
    <row r="473" s="251" customFormat="1" x14ac:dyDescent="0.2"/>
    <row r="474" s="251" customFormat="1" x14ac:dyDescent="0.2"/>
    <row r="475" s="251" customFormat="1" x14ac:dyDescent="0.2"/>
    <row r="476" s="251" customFormat="1" x14ac:dyDescent="0.2"/>
    <row r="477" s="251" customFormat="1" x14ac:dyDescent="0.2"/>
    <row r="478" s="251" customFormat="1" x14ac:dyDescent="0.2"/>
    <row r="479" s="251" customFormat="1" x14ac:dyDescent="0.2"/>
    <row r="480" s="251" customFormat="1" x14ac:dyDescent="0.2"/>
    <row r="481" s="251" customFormat="1" x14ac:dyDescent="0.2"/>
    <row r="482" s="251" customFormat="1" x14ac:dyDescent="0.2"/>
    <row r="483" s="251" customFormat="1" x14ac:dyDescent="0.2"/>
    <row r="484" s="251" customFormat="1" x14ac:dyDescent="0.2"/>
    <row r="485" s="251" customFormat="1" x14ac:dyDescent="0.2"/>
    <row r="486" s="251" customFormat="1" x14ac:dyDescent="0.2"/>
    <row r="487" s="251" customFormat="1" x14ac:dyDescent="0.2"/>
    <row r="488" s="251" customFormat="1" x14ac:dyDescent="0.2"/>
    <row r="489" s="251" customFormat="1" x14ac:dyDescent="0.2"/>
    <row r="490" s="251" customFormat="1" x14ac:dyDescent="0.2"/>
    <row r="491" s="251" customFormat="1" x14ac:dyDescent="0.2"/>
    <row r="492" s="251" customFormat="1" x14ac:dyDescent="0.2"/>
    <row r="493" s="251" customFormat="1" x14ac:dyDescent="0.2"/>
    <row r="494" s="251" customFormat="1" x14ac:dyDescent="0.2"/>
    <row r="495" s="251" customFormat="1" x14ac:dyDescent="0.2"/>
    <row r="496" s="251" customFormat="1" x14ac:dyDescent="0.2"/>
    <row r="497" s="251" customFormat="1" x14ac:dyDescent="0.2"/>
    <row r="498" s="251" customFormat="1" x14ac:dyDescent="0.2"/>
    <row r="499" s="251" customFormat="1" x14ac:dyDescent="0.2"/>
    <row r="500" s="251" customFormat="1" x14ac:dyDescent="0.2"/>
    <row r="501" s="251" customFormat="1" x14ac:dyDescent="0.2"/>
    <row r="502" s="251" customFormat="1" x14ac:dyDescent="0.2"/>
    <row r="503" s="251" customFormat="1" x14ac:dyDescent="0.2"/>
    <row r="504" s="251" customFormat="1" x14ac:dyDescent="0.2"/>
    <row r="505" s="251" customFormat="1" x14ac:dyDescent="0.2"/>
    <row r="506" s="251" customFormat="1" x14ac:dyDescent="0.2"/>
    <row r="507" s="251" customFormat="1" x14ac:dyDescent="0.2"/>
    <row r="508" s="251" customFormat="1" x14ac:dyDescent="0.2"/>
    <row r="509" s="251" customFormat="1" x14ac:dyDescent="0.2"/>
    <row r="510" s="251" customFormat="1" x14ac:dyDescent="0.2"/>
    <row r="511" s="251" customFormat="1" x14ac:dyDescent="0.2"/>
    <row r="512" s="251" customFormat="1" x14ac:dyDescent="0.2"/>
    <row r="513" s="251" customFormat="1" x14ac:dyDescent="0.2"/>
    <row r="514" s="251" customFormat="1" x14ac:dyDescent="0.2"/>
    <row r="515" s="251" customFormat="1" x14ac:dyDescent="0.2"/>
    <row r="516" s="251" customFormat="1" x14ac:dyDescent="0.2"/>
    <row r="517" s="251" customFormat="1" x14ac:dyDescent="0.2"/>
    <row r="518" s="251" customFormat="1" x14ac:dyDescent="0.2"/>
    <row r="519" s="251" customFormat="1" x14ac:dyDescent="0.2"/>
    <row r="520" s="251" customFormat="1" x14ac:dyDescent="0.2"/>
    <row r="521" s="251" customFormat="1" x14ac:dyDescent="0.2"/>
    <row r="522" s="251" customFormat="1" x14ac:dyDescent="0.2"/>
    <row r="523" s="251" customFormat="1" x14ac:dyDescent="0.2"/>
    <row r="524" s="251" customFormat="1" x14ac:dyDescent="0.2"/>
    <row r="525" s="251" customFormat="1" x14ac:dyDescent="0.2"/>
    <row r="526" s="251" customFormat="1" x14ac:dyDescent="0.2"/>
    <row r="527" s="251" customFormat="1" x14ac:dyDescent="0.2"/>
    <row r="528" s="251" customFormat="1" x14ac:dyDescent="0.2"/>
    <row r="529" s="251" customFormat="1" x14ac:dyDescent="0.2"/>
    <row r="530" s="251" customFormat="1" x14ac:dyDescent="0.2"/>
    <row r="531" s="251" customFormat="1" x14ac:dyDescent="0.2"/>
    <row r="532" s="251" customFormat="1" x14ac:dyDescent="0.2"/>
    <row r="533" s="251" customFormat="1" x14ac:dyDescent="0.2"/>
    <row r="534" s="251" customFormat="1" x14ac:dyDescent="0.2"/>
    <row r="535" s="251" customFormat="1" x14ac:dyDescent="0.2"/>
    <row r="536" s="251" customFormat="1" x14ac:dyDescent="0.2"/>
    <row r="537" s="251" customFormat="1" x14ac:dyDescent="0.2"/>
    <row r="538" s="251" customFormat="1" x14ac:dyDescent="0.2"/>
    <row r="539" s="251" customFormat="1" x14ac:dyDescent="0.2"/>
    <row r="540" s="251" customFormat="1" x14ac:dyDescent="0.2"/>
    <row r="541" s="251" customFormat="1" x14ac:dyDescent="0.2"/>
    <row r="542" s="251" customFormat="1" x14ac:dyDescent="0.2"/>
    <row r="543" s="251" customFormat="1" x14ac:dyDescent="0.2"/>
    <row r="544" s="251" customFormat="1" x14ac:dyDescent="0.2"/>
    <row r="545" s="251" customFormat="1" x14ac:dyDescent="0.2"/>
    <row r="546" s="251" customFormat="1" x14ac:dyDescent="0.2"/>
    <row r="547" s="251" customFormat="1" x14ac:dyDescent="0.2"/>
    <row r="548" s="251" customFormat="1" x14ac:dyDescent="0.2"/>
    <row r="549" s="251" customFormat="1" x14ac:dyDescent="0.2"/>
    <row r="550" s="251" customFormat="1" x14ac:dyDescent="0.2"/>
    <row r="551" s="251" customFormat="1" x14ac:dyDescent="0.2"/>
    <row r="552" s="251" customFormat="1" x14ac:dyDescent="0.2"/>
    <row r="553" s="251" customFormat="1" x14ac:dyDescent="0.2"/>
    <row r="554" s="251" customFormat="1" x14ac:dyDescent="0.2"/>
    <row r="555" s="251" customFormat="1" x14ac:dyDescent="0.2"/>
    <row r="556" s="251" customFormat="1" x14ac:dyDescent="0.2"/>
    <row r="557" s="251" customFormat="1" x14ac:dyDescent="0.2"/>
    <row r="558" s="251" customFormat="1" x14ac:dyDescent="0.2"/>
    <row r="559" s="251" customFormat="1" x14ac:dyDescent="0.2"/>
    <row r="560" s="251" customFormat="1" x14ac:dyDescent="0.2"/>
    <row r="561" s="251" customFormat="1" x14ac:dyDescent="0.2"/>
    <row r="562" s="251" customFormat="1" x14ac:dyDescent="0.2"/>
    <row r="563" s="251" customFormat="1" x14ac:dyDescent="0.2"/>
    <row r="564" s="251" customFormat="1" x14ac:dyDescent="0.2"/>
    <row r="565" s="251" customFormat="1" x14ac:dyDescent="0.2"/>
    <row r="566" s="251" customFormat="1" x14ac:dyDescent="0.2"/>
    <row r="567" s="251" customFormat="1" x14ac:dyDescent="0.2"/>
    <row r="568" s="251" customFormat="1" x14ac:dyDescent="0.2"/>
    <row r="569" s="251" customFormat="1" x14ac:dyDescent="0.2"/>
    <row r="570" s="251" customFormat="1" x14ac:dyDescent="0.2"/>
    <row r="571" s="251" customFormat="1" x14ac:dyDescent="0.2"/>
    <row r="572" s="251" customFormat="1" x14ac:dyDescent="0.2"/>
    <row r="573" s="251" customFormat="1" x14ac:dyDescent="0.2"/>
    <row r="574" s="251" customFormat="1" x14ac:dyDescent="0.2"/>
    <row r="575" s="251" customFormat="1" x14ac:dyDescent="0.2"/>
    <row r="576" s="251" customFormat="1" x14ac:dyDescent="0.2"/>
    <row r="577" s="251" customFormat="1" x14ac:dyDescent="0.2"/>
    <row r="578" s="251" customFormat="1" x14ac:dyDescent="0.2"/>
    <row r="579" s="251" customFormat="1" x14ac:dyDescent="0.2"/>
    <row r="580" s="251" customFormat="1" x14ac:dyDescent="0.2"/>
    <row r="581" s="251" customFormat="1" x14ac:dyDescent="0.2"/>
    <row r="582" s="251" customFormat="1" x14ac:dyDescent="0.2"/>
    <row r="583" s="251" customFormat="1" x14ac:dyDescent="0.2"/>
    <row r="584" s="251" customFormat="1" x14ac:dyDescent="0.2"/>
    <row r="585" s="251" customFormat="1" x14ac:dyDescent="0.2"/>
    <row r="586" s="251" customFormat="1" x14ac:dyDescent="0.2"/>
    <row r="587" s="251" customFormat="1" x14ac:dyDescent="0.2"/>
    <row r="588" s="251" customFormat="1" x14ac:dyDescent="0.2"/>
    <row r="589" s="251" customFormat="1" x14ac:dyDescent="0.2"/>
    <row r="590" s="251" customFormat="1" x14ac:dyDescent="0.2"/>
    <row r="591" s="251" customFormat="1" x14ac:dyDescent="0.2"/>
    <row r="592" s="251" customFormat="1" x14ac:dyDescent="0.2"/>
    <row r="593" s="251" customFormat="1" x14ac:dyDescent="0.2"/>
    <row r="594" s="251" customFormat="1" x14ac:dyDescent="0.2"/>
    <row r="595" s="251" customFormat="1" x14ac:dyDescent="0.2"/>
    <row r="596" s="251" customFormat="1" x14ac:dyDescent="0.2"/>
    <row r="597" s="251" customFormat="1" x14ac:dyDescent="0.2"/>
    <row r="598" s="251" customFormat="1" x14ac:dyDescent="0.2"/>
    <row r="599" s="251" customFormat="1" x14ac:dyDescent="0.2"/>
    <row r="600" s="251" customFormat="1" x14ac:dyDescent="0.2"/>
    <row r="601" s="251" customFormat="1" x14ac:dyDescent="0.2"/>
    <row r="602" s="251" customFormat="1" x14ac:dyDescent="0.2"/>
    <row r="603" s="251" customFormat="1" x14ac:dyDescent="0.2"/>
    <row r="604" s="251" customFormat="1" x14ac:dyDescent="0.2"/>
    <row r="605" s="251" customFormat="1" x14ac:dyDescent="0.2"/>
    <row r="606" s="251" customFormat="1" x14ac:dyDescent="0.2"/>
    <row r="607" s="251" customFormat="1" x14ac:dyDescent="0.2"/>
    <row r="608" s="251" customFormat="1" x14ac:dyDescent="0.2"/>
    <row r="609" s="251" customFormat="1" x14ac:dyDescent="0.2"/>
    <row r="610" s="251" customFormat="1" x14ac:dyDescent="0.2"/>
    <row r="611" s="251" customFormat="1" x14ac:dyDescent="0.2"/>
    <row r="612" s="251" customFormat="1" x14ac:dyDescent="0.2"/>
    <row r="613" s="251" customFormat="1" x14ac:dyDescent="0.2"/>
    <row r="614" s="251" customFormat="1" x14ac:dyDescent="0.2"/>
    <row r="615" s="251" customFormat="1" x14ac:dyDescent="0.2"/>
    <row r="616" s="251" customFormat="1" x14ac:dyDescent="0.2"/>
    <row r="617" s="251" customFormat="1" x14ac:dyDescent="0.2"/>
    <row r="618" s="251" customFormat="1" x14ac:dyDescent="0.2"/>
    <row r="619" s="251" customFormat="1" x14ac:dyDescent="0.2"/>
    <row r="620" s="251" customFormat="1" x14ac:dyDescent="0.2"/>
    <row r="621" s="251" customFormat="1" x14ac:dyDescent="0.2"/>
    <row r="622" s="251" customFormat="1" x14ac:dyDescent="0.2"/>
    <row r="623" s="251" customFormat="1" x14ac:dyDescent="0.2"/>
    <row r="624" s="251" customFormat="1" x14ac:dyDescent="0.2"/>
    <row r="625" s="251" customFormat="1" x14ac:dyDescent="0.2"/>
    <row r="626" s="251" customFormat="1" x14ac:dyDescent="0.2"/>
    <row r="627" s="251" customFormat="1" x14ac:dyDescent="0.2"/>
    <row r="628" s="251" customFormat="1" x14ac:dyDescent="0.2"/>
    <row r="629" s="251" customFormat="1" x14ac:dyDescent="0.2"/>
    <row r="630" s="251" customFormat="1" x14ac:dyDescent="0.2"/>
    <row r="631" s="251" customFormat="1" x14ac:dyDescent="0.2"/>
    <row r="632" s="251" customFormat="1" x14ac:dyDescent="0.2"/>
    <row r="633" s="251" customFormat="1" x14ac:dyDescent="0.2"/>
    <row r="634" s="251" customFormat="1" x14ac:dyDescent="0.2"/>
    <row r="635" s="251" customFormat="1" x14ac:dyDescent="0.2"/>
    <row r="636" s="251" customFormat="1" x14ac:dyDescent="0.2"/>
    <row r="637" s="251" customFormat="1" x14ac:dyDescent="0.2"/>
    <row r="638" s="251" customFormat="1" x14ac:dyDescent="0.2"/>
    <row r="639" s="251" customFormat="1" x14ac:dyDescent="0.2"/>
    <row r="640" s="251" customFormat="1" x14ac:dyDescent="0.2"/>
    <row r="641" s="251" customFormat="1" x14ac:dyDescent="0.2"/>
    <row r="642" s="251" customFormat="1" x14ac:dyDescent="0.2"/>
    <row r="643" s="251" customFormat="1" x14ac:dyDescent="0.2"/>
    <row r="644" s="251" customFormat="1" x14ac:dyDescent="0.2"/>
    <row r="645" s="251" customFormat="1" x14ac:dyDescent="0.2"/>
    <row r="646" s="251" customFormat="1" x14ac:dyDescent="0.2"/>
    <row r="647" s="251" customFormat="1" x14ac:dyDescent="0.2"/>
    <row r="648" s="251" customFormat="1" x14ac:dyDescent="0.2"/>
    <row r="649" s="251" customFormat="1" x14ac:dyDescent="0.2"/>
    <row r="650" s="251" customFormat="1" x14ac:dyDescent="0.2"/>
    <row r="651" s="251" customFormat="1" x14ac:dyDescent="0.2"/>
    <row r="652" s="251" customFormat="1" x14ac:dyDescent="0.2"/>
    <row r="653" s="251" customFormat="1" x14ac:dyDescent="0.2"/>
    <row r="654" s="251" customFormat="1" x14ac:dyDescent="0.2"/>
    <row r="655" s="251" customFormat="1" x14ac:dyDescent="0.2"/>
    <row r="656" s="251" customFormat="1" x14ac:dyDescent="0.2"/>
    <row r="657" s="251" customFormat="1" x14ac:dyDescent="0.2"/>
    <row r="658" s="251" customFormat="1" x14ac:dyDescent="0.2"/>
    <row r="659" s="251" customFormat="1" x14ac:dyDescent="0.2"/>
    <row r="660" s="251" customFormat="1" x14ac:dyDescent="0.2"/>
    <row r="661" s="251" customFormat="1" x14ac:dyDescent="0.2"/>
    <row r="662" s="251" customFormat="1" x14ac:dyDescent="0.2"/>
    <row r="663" s="251" customFormat="1" x14ac:dyDescent="0.2"/>
    <row r="664" s="251" customFormat="1" x14ac:dyDescent="0.2"/>
    <row r="665" s="251" customFormat="1" x14ac:dyDescent="0.2"/>
    <row r="666" s="251" customFormat="1" x14ac:dyDescent="0.2"/>
    <row r="667" s="251" customFormat="1" x14ac:dyDescent="0.2"/>
    <row r="668" s="251" customFormat="1" x14ac:dyDescent="0.2"/>
    <row r="669" s="251" customFormat="1" x14ac:dyDescent="0.2"/>
    <row r="670" s="251" customFormat="1" x14ac:dyDescent="0.2"/>
    <row r="671" s="251" customFormat="1" x14ac:dyDescent="0.2"/>
    <row r="672" s="251" customFormat="1" x14ac:dyDescent="0.2"/>
    <row r="673" s="251" customFormat="1" x14ac:dyDescent="0.2"/>
    <row r="674" s="251" customFormat="1" x14ac:dyDescent="0.2"/>
    <row r="675" s="251" customFormat="1" x14ac:dyDescent="0.2"/>
    <row r="676" s="251" customFormat="1" x14ac:dyDescent="0.2"/>
    <row r="677" s="251" customFormat="1" x14ac:dyDescent="0.2"/>
    <row r="678" s="251" customFormat="1" x14ac:dyDescent="0.2"/>
    <row r="679" s="251" customFormat="1" x14ac:dyDescent="0.2"/>
    <row r="680" s="251" customFormat="1" x14ac:dyDescent="0.2"/>
    <row r="681" s="251" customFormat="1" x14ac:dyDescent="0.2"/>
    <row r="682" s="251" customFormat="1" x14ac:dyDescent="0.2"/>
    <row r="683" s="251" customFormat="1" x14ac:dyDescent="0.2"/>
    <row r="684" s="251" customFormat="1" x14ac:dyDescent="0.2"/>
    <row r="685" s="251" customFormat="1" x14ac:dyDescent="0.2"/>
    <row r="686" s="251" customFormat="1" x14ac:dyDescent="0.2"/>
    <row r="687" s="251" customFormat="1" x14ac:dyDescent="0.2"/>
    <row r="688" s="251" customFormat="1" x14ac:dyDescent="0.2"/>
    <row r="689" s="251" customFormat="1" x14ac:dyDescent="0.2"/>
    <row r="690" s="251" customFormat="1" x14ac:dyDescent="0.2"/>
    <row r="691" s="251" customFormat="1" x14ac:dyDescent="0.2"/>
    <row r="692" s="251" customFormat="1" x14ac:dyDescent="0.2"/>
    <row r="693" s="251" customFormat="1" x14ac:dyDescent="0.2"/>
    <row r="694" s="251" customFormat="1" x14ac:dyDescent="0.2"/>
    <row r="695" s="251" customFormat="1" x14ac:dyDescent="0.2"/>
    <row r="696" s="251" customFormat="1" x14ac:dyDescent="0.2"/>
    <row r="697" s="251" customFormat="1" x14ac:dyDescent="0.2"/>
    <row r="698" s="251" customFormat="1" x14ac:dyDescent="0.2"/>
    <row r="699" s="251" customFormat="1" x14ac:dyDescent="0.2"/>
    <row r="700" s="251" customFormat="1" x14ac:dyDescent="0.2"/>
    <row r="701" s="251" customFormat="1" x14ac:dyDescent="0.2"/>
    <row r="702" s="251" customFormat="1" x14ac:dyDescent="0.2"/>
    <row r="703" s="251" customFormat="1" x14ac:dyDescent="0.2"/>
    <row r="704" s="251" customFormat="1" x14ac:dyDescent="0.2"/>
    <row r="705" s="251" customFormat="1" x14ac:dyDescent="0.2"/>
    <row r="706" s="251" customFormat="1" x14ac:dyDescent="0.2"/>
    <row r="707" s="251" customFormat="1" x14ac:dyDescent="0.2"/>
    <row r="708" s="251" customFormat="1" x14ac:dyDescent="0.2"/>
    <row r="709" s="251" customFormat="1" x14ac:dyDescent="0.2"/>
    <row r="710" s="251" customFormat="1" x14ac:dyDescent="0.2"/>
    <row r="711" s="251" customFormat="1" x14ac:dyDescent="0.2"/>
    <row r="712" s="251" customFormat="1" x14ac:dyDescent="0.2"/>
    <row r="713" s="251" customFormat="1" x14ac:dyDescent="0.2"/>
    <row r="714" s="251" customFormat="1" x14ac:dyDescent="0.2"/>
    <row r="715" s="251" customFormat="1" x14ac:dyDescent="0.2"/>
    <row r="716" s="251" customFormat="1" x14ac:dyDescent="0.2"/>
    <row r="717" s="251" customFormat="1" x14ac:dyDescent="0.2"/>
    <row r="718" s="251" customFormat="1" x14ac:dyDescent="0.2"/>
    <row r="719" s="251" customFormat="1" x14ac:dyDescent="0.2"/>
    <row r="720" s="251" customFormat="1" x14ac:dyDescent="0.2"/>
    <row r="721" s="251" customFormat="1" x14ac:dyDescent="0.2"/>
    <row r="722" s="251" customFormat="1" x14ac:dyDescent="0.2"/>
    <row r="723" s="251" customFormat="1" x14ac:dyDescent="0.2"/>
    <row r="724" s="251" customFormat="1" x14ac:dyDescent="0.2"/>
    <row r="725" s="251" customFormat="1" x14ac:dyDescent="0.2"/>
    <row r="726" s="251" customFormat="1" x14ac:dyDescent="0.2"/>
    <row r="727" s="251" customFormat="1" x14ac:dyDescent="0.2"/>
    <row r="728" s="251" customFormat="1" x14ac:dyDescent="0.2"/>
    <row r="729" s="251" customFormat="1" x14ac:dyDescent="0.2"/>
    <row r="730" s="251" customFormat="1" x14ac:dyDescent="0.2"/>
    <row r="731" s="251" customFormat="1" x14ac:dyDescent="0.2"/>
    <row r="732" s="251" customFormat="1" x14ac:dyDescent="0.2"/>
    <row r="733" s="251" customFormat="1" x14ac:dyDescent="0.2"/>
    <row r="734" s="251" customFormat="1" x14ac:dyDescent="0.2"/>
    <row r="735" s="251" customFormat="1" x14ac:dyDescent="0.2"/>
    <row r="736" s="251" customFormat="1" x14ac:dyDescent="0.2"/>
    <row r="737" s="251" customFormat="1" x14ac:dyDescent="0.2"/>
    <row r="738" s="251" customFormat="1" x14ac:dyDescent="0.2"/>
    <row r="739" s="251" customFormat="1" x14ac:dyDescent="0.2"/>
    <row r="740" s="251" customFormat="1" x14ac:dyDescent="0.2"/>
    <row r="741" s="251" customFormat="1" x14ac:dyDescent="0.2"/>
    <row r="742" s="251" customFormat="1" x14ac:dyDescent="0.2"/>
    <row r="743" s="251" customFormat="1" x14ac:dyDescent="0.2"/>
    <row r="744" s="251" customFormat="1" x14ac:dyDescent="0.2"/>
    <row r="745" s="251" customFormat="1" x14ac:dyDescent="0.2"/>
    <row r="746" s="251" customFormat="1" x14ac:dyDescent="0.2"/>
    <row r="747" s="251" customFormat="1" x14ac:dyDescent="0.2"/>
    <row r="748" s="251" customFormat="1" x14ac:dyDescent="0.2"/>
    <row r="749" s="251" customFormat="1" x14ac:dyDescent="0.2"/>
    <row r="750" s="251" customFormat="1" x14ac:dyDescent="0.2"/>
    <row r="751" s="251" customFormat="1" x14ac:dyDescent="0.2"/>
    <row r="752" s="251" customFormat="1" x14ac:dyDescent="0.2"/>
    <row r="753" s="251" customFormat="1" x14ac:dyDescent="0.2"/>
    <row r="754" s="251" customFormat="1" x14ac:dyDescent="0.2"/>
    <row r="755" s="251" customFormat="1" x14ac:dyDescent="0.2"/>
    <row r="756" s="251" customFormat="1" x14ac:dyDescent="0.2"/>
    <row r="757" s="251" customFormat="1" x14ac:dyDescent="0.2"/>
    <row r="758" s="251" customFormat="1" x14ac:dyDescent="0.2"/>
    <row r="759" s="251" customFormat="1" x14ac:dyDescent="0.2"/>
    <row r="760" s="251" customFormat="1" x14ac:dyDescent="0.2"/>
    <row r="761" s="251" customFormat="1" x14ac:dyDescent="0.2"/>
    <row r="762" s="251" customFormat="1" x14ac:dyDescent="0.2"/>
    <row r="763" s="251" customFormat="1" x14ac:dyDescent="0.2"/>
    <row r="764" s="251" customFormat="1" x14ac:dyDescent="0.2"/>
    <row r="765" s="251" customFormat="1" x14ac:dyDescent="0.2"/>
    <row r="766" s="251" customFormat="1" x14ac:dyDescent="0.2"/>
    <row r="767" s="251" customFormat="1" x14ac:dyDescent="0.2"/>
    <row r="768" s="251" customFormat="1" x14ac:dyDescent="0.2"/>
    <row r="769" s="251" customFormat="1" x14ac:dyDescent="0.2"/>
    <row r="770" s="251" customFormat="1" x14ac:dyDescent="0.2"/>
    <row r="771" s="251" customFormat="1" x14ac:dyDescent="0.2"/>
    <row r="772" s="251" customFormat="1" x14ac:dyDescent="0.2"/>
    <row r="773" s="251" customFormat="1" x14ac:dyDescent="0.2"/>
    <row r="774" s="251" customFormat="1" x14ac:dyDescent="0.2"/>
    <row r="775" s="251" customFormat="1" x14ac:dyDescent="0.2"/>
    <row r="776" s="251" customFormat="1" x14ac:dyDescent="0.2"/>
    <row r="777" s="251" customFormat="1" x14ac:dyDescent="0.2"/>
    <row r="778" s="251" customFormat="1" x14ac:dyDescent="0.2"/>
    <row r="779" s="251" customFormat="1" x14ac:dyDescent="0.2"/>
    <row r="780" s="251" customFormat="1" x14ac:dyDescent="0.2"/>
    <row r="781" s="251" customFormat="1" x14ac:dyDescent="0.2"/>
    <row r="782" s="251" customFormat="1" x14ac:dyDescent="0.2"/>
    <row r="783" s="251" customFormat="1" x14ac:dyDescent="0.2"/>
    <row r="784" s="251" customFormat="1" x14ac:dyDescent="0.2"/>
    <row r="785" s="251" customFormat="1" x14ac:dyDescent="0.2"/>
    <row r="786" s="251" customFormat="1" x14ac:dyDescent="0.2"/>
    <row r="787" s="251" customFormat="1" x14ac:dyDescent="0.2"/>
    <row r="788" s="251" customFormat="1" x14ac:dyDescent="0.2"/>
    <row r="789" s="251" customFormat="1" x14ac:dyDescent="0.2"/>
    <row r="790" s="251" customFormat="1" x14ac:dyDescent="0.2"/>
    <row r="791" s="251" customFormat="1" x14ac:dyDescent="0.2"/>
    <row r="792" s="251" customFormat="1" x14ac:dyDescent="0.2"/>
    <row r="793" s="251" customFormat="1" x14ac:dyDescent="0.2"/>
    <row r="794" s="251" customFormat="1" x14ac:dyDescent="0.2"/>
    <row r="795" s="251" customFormat="1" x14ac:dyDescent="0.2"/>
    <row r="796" s="251" customFormat="1" x14ac:dyDescent="0.2"/>
    <row r="797" s="251" customFormat="1" x14ac:dyDescent="0.2"/>
    <row r="798" s="251" customFormat="1" x14ac:dyDescent="0.2"/>
    <row r="799" s="251" customFormat="1" x14ac:dyDescent="0.2"/>
    <row r="800" s="251" customFormat="1" x14ac:dyDescent="0.2"/>
    <row r="801" s="251" customFormat="1" x14ac:dyDescent="0.2"/>
    <row r="802" s="251" customFormat="1" x14ac:dyDescent="0.2"/>
    <row r="803" s="251" customFormat="1" x14ac:dyDescent="0.2"/>
    <row r="804" s="251" customFormat="1" x14ac:dyDescent="0.2"/>
    <row r="805" s="251" customFormat="1" x14ac:dyDescent="0.2"/>
    <row r="806" s="251" customFormat="1" x14ac:dyDescent="0.2"/>
    <row r="807" s="251" customFormat="1" x14ac:dyDescent="0.2"/>
    <row r="808" s="251" customFormat="1" x14ac:dyDescent="0.2"/>
    <row r="809" s="251" customFormat="1" x14ac:dyDescent="0.2"/>
    <row r="810" s="251" customFormat="1" x14ac:dyDescent="0.2"/>
    <row r="811" s="251" customFormat="1" x14ac:dyDescent="0.2"/>
    <row r="812" s="251" customFormat="1" x14ac:dyDescent="0.2"/>
    <row r="813" s="251" customFormat="1" x14ac:dyDescent="0.2"/>
    <row r="814" s="251" customFormat="1" x14ac:dyDescent="0.2"/>
    <row r="815" s="251" customFormat="1" x14ac:dyDescent="0.2"/>
    <row r="816" s="251" customFormat="1" x14ac:dyDescent="0.2"/>
    <row r="817" s="251" customFormat="1" x14ac:dyDescent="0.2"/>
    <row r="818" s="251" customFormat="1" x14ac:dyDescent="0.2"/>
    <row r="819" s="251" customFormat="1" x14ac:dyDescent="0.2"/>
    <row r="820" s="251" customFormat="1" x14ac:dyDescent="0.2"/>
    <row r="821" s="251" customFormat="1" x14ac:dyDescent="0.2"/>
    <row r="822" s="251" customFormat="1" x14ac:dyDescent="0.2"/>
    <row r="823" s="251" customFormat="1" x14ac:dyDescent="0.2"/>
    <row r="824" s="251" customFormat="1" x14ac:dyDescent="0.2"/>
    <row r="825" s="251" customFormat="1" x14ac:dyDescent="0.2"/>
    <row r="826" s="251" customFormat="1" x14ac:dyDescent="0.2"/>
    <row r="827" s="251" customFormat="1" x14ac:dyDescent="0.2"/>
    <row r="828" s="251" customFormat="1" x14ac:dyDescent="0.2"/>
    <row r="829" s="251" customFormat="1" x14ac:dyDescent="0.2"/>
    <row r="830" s="251" customFormat="1" x14ac:dyDescent="0.2"/>
    <row r="831" s="251" customFormat="1" x14ac:dyDescent="0.2"/>
    <row r="832" s="251" customFormat="1" x14ac:dyDescent="0.2"/>
    <row r="833" s="251" customFormat="1" x14ac:dyDescent="0.2"/>
    <row r="834" s="251" customFormat="1" x14ac:dyDescent="0.2"/>
    <row r="835" s="251" customFormat="1" x14ac:dyDescent="0.2"/>
    <row r="836" s="251" customFormat="1" x14ac:dyDescent="0.2"/>
    <row r="837" s="251" customFormat="1" x14ac:dyDescent="0.2"/>
    <row r="838" s="251" customFormat="1" x14ac:dyDescent="0.2"/>
    <row r="839" s="251" customFormat="1" x14ac:dyDescent="0.2"/>
    <row r="840" s="251" customFormat="1" x14ac:dyDescent="0.2"/>
    <row r="841" s="251" customFormat="1" x14ac:dyDescent="0.2"/>
    <row r="842" s="251" customFormat="1" x14ac:dyDescent="0.2"/>
    <row r="843" s="251" customFormat="1" x14ac:dyDescent="0.2"/>
    <row r="844" s="251" customFormat="1" x14ac:dyDescent="0.2"/>
    <row r="845" s="251" customFormat="1" x14ac:dyDescent="0.2"/>
    <row r="846" s="251" customFormat="1" x14ac:dyDescent="0.2"/>
    <row r="847" s="251" customFormat="1" x14ac:dyDescent="0.2"/>
    <row r="848" s="251" customFormat="1" x14ac:dyDescent="0.2"/>
    <row r="849" s="251" customFormat="1" x14ac:dyDescent="0.2"/>
    <row r="850" s="251" customFormat="1" x14ac:dyDescent="0.2"/>
    <row r="851" s="251" customFormat="1" x14ac:dyDescent="0.2"/>
    <row r="852" s="251" customFormat="1" x14ac:dyDescent="0.2"/>
    <row r="853" s="251" customFormat="1" x14ac:dyDescent="0.2"/>
    <row r="854" s="251" customFormat="1" x14ac:dyDescent="0.2"/>
    <row r="855" s="251" customFormat="1" x14ac:dyDescent="0.2"/>
    <row r="856" s="251" customFormat="1" x14ac:dyDescent="0.2"/>
    <row r="857" s="251" customFormat="1" x14ac:dyDescent="0.2"/>
    <row r="858" s="251" customFormat="1" x14ac:dyDescent="0.2"/>
    <row r="859" s="251" customFormat="1" x14ac:dyDescent="0.2"/>
    <row r="860" s="251" customFormat="1" x14ac:dyDescent="0.2"/>
    <row r="861" s="251" customFormat="1" x14ac:dyDescent="0.2"/>
    <row r="862" s="251" customFormat="1" x14ac:dyDescent="0.2"/>
    <row r="863" s="251" customFormat="1" x14ac:dyDescent="0.2"/>
    <row r="864" s="251" customFormat="1" x14ac:dyDescent="0.2"/>
    <row r="865" s="251" customFormat="1" x14ac:dyDescent="0.2"/>
    <row r="866" s="251" customFormat="1" x14ac:dyDescent="0.2"/>
    <row r="867" s="251" customFormat="1" x14ac:dyDescent="0.2"/>
    <row r="868" s="251" customFormat="1" x14ac:dyDescent="0.2"/>
    <row r="869" s="251" customFormat="1" x14ac:dyDescent="0.2"/>
    <row r="870" s="251" customFormat="1" x14ac:dyDescent="0.2"/>
    <row r="871" s="251" customFormat="1" x14ac:dyDescent="0.2"/>
    <row r="872" s="251" customFormat="1" x14ac:dyDescent="0.2"/>
    <row r="873" s="251" customFormat="1" x14ac:dyDescent="0.2"/>
    <row r="874" s="251" customFormat="1" x14ac:dyDescent="0.2"/>
    <row r="875" s="251" customFormat="1" x14ac:dyDescent="0.2"/>
    <row r="876" s="251" customFormat="1" x14ac:dyDescent="0.2"/>
    <row r="877" s="251" customFormat="1" x14ac:dyDescent="0.2"/>
    <row r="878" s="251" customFormat="1" x14ac:dyDescent="0.2"/>
    <row r="879" s="251" customFormat="1" x14ac:dyDescent="0.2"/>
    <row r="880" s="251" customFormat="1" x14ac:dyDescent="0.2"/>
    <row r="881" s="251" customFormat="1" x14ac:dyDescent="0.2"/>
    <row r="882" s="251" customFormat="1" x14ac:dyDescent="0.2"/>
    <row r="883" s="251" customFormat="1" x14ac:dyDescent="0.2"/>
    <row r="884" s="251" customFormat="1" x14ac:dyDescent="0.2"/>
    <row r="885" s="251" customFormat="1" x14ac:dyDescent="0.2"/>
    <row r="886" s="251" customFormat="1" x14ac:dyDescent="0.2"/>
    <row r="887" s="251" customFormat="1" x14ac:dyDescent="0.2"/>
    <row r="888" s="251" customFormat="1" x14ac:dyDescent="0.2"/>
    <row r="889" s="251" customFormat="1" x14ac:dyDescent="0.2"/>
    <row r="890" s="251" customFormat="1" x14ac:dyDescent="0.2"/>
    <row r="891" s="251" customFormat="1" x14ac:dyDescent="0.2"/>
    <row r="892" s="251" customFormat="1" x14ac:dyDescent="0.2"/>
    <row r="893" s="251" customFormat="1" x14ac:dyDescent="0.2"/>
    <row r="894" s="251" customFormat="1" x14ac:dyDescent="0.2"/>
    <row r="895" s="251" customFormat="1" x14ac:dyDescent="0.2"/>
    <row r="896" s="251" customFormat="1" x14ac:dyDescent="0.2"/>
    <row r="897" spans="1:8" s="251" customFormat="1" x14ac:dyDescent="0.2"/>
    <row r="898" spans="1:8" s="251" customFormat="1" x14ac:dyDescent="0.2"/>
    <row r="899" spans="1:8" s="251" customFormat="1" x14ac:dyDescent="0.2"/>
    <row r="900" spans="1:8" s="251" customFormat="1" x14ac:dyDescent="0.2"/>
    <row r="901" spans="1:8" x14ac:dyDescent="0.2">
      <c r="A901" s="251"/>
      <c r="B901" s="251"/>
      <c r="C901" s="251"/>
      <c r="D901" s="251"/>
      <c r="E901" s="251"/>
      <c r="F901" s="251"/>
      <c r="G901" s="251"/>
      <c r="H901" s="251"/>
    </row>
    <row r="902" spans="1:8" x14ac:dyDescent="0.2">
      <c r="A902" s="251"/>
      <c r="B902" s="251"/>
      <c r="C902" s="251"/>
      <c r="D902" s="251"/>
      <c r="E902" s="251"/>
      <c r="F902" s="251"/>
      <c r="G902" s="251"/>
      <c r="H902" s="251"/>
    </row>
    <row r="903" spans="1:8" x14ac:dyDescent="0.2">
      <c r="A903" s="251"/>
      <c r="B903" s="251"/>
      <c r="C903" s="251"/>
      <c r="D903" s="251"/>
      <c r="E903" s="251"/>
      <c r="F903" s="251"/>
      <c r="G903" s="251"/>
      <c r="H903" s="251"/>
    </row>
    <row r="904" spans="1:8" x14ac:dyDescent="0.2">
      <c r="A904" s="251"/>
      <c r="B904" s="251"/>
      <c r="C904" s="251"/>
      <c r="D904" s="251"/>
      <c r="E904" s="251"/>
      <c r="F904" s="251"/>
      <c r="G904" s="251"/>
      <c r="H904" s="251"/>
    </row>
    <row r="905" spans="1:8" x14ac:dyDescent="0.2">
      <c r="A905" s="251"/>
      <c r="B905" s="251"/>
      <c r="C905" s="251"/>
      <c r="D905" s="251"/>
      <c r="E905" s="251"/>
      <c r="F905" s="251"/>
      <c r="G905" s="251"/>
      <c r="H905" s="251"/>
    </row>
    <row r="906" spans="1:8" x14ac:dyDescent="0.2">
      <c r="A906" s="251"/>
      <c r="B906" s="251"/>
      <c r="C906" s="251"/>
      <c r="D906" s="251"/>
      <c r="E906" s="251"/>
      <c r="F906" s="251"/>
      <c r="G906" s="251"/>
      <c r="H906" s="251"/>
    </row>
    <row r="907" spans="1:8" x14ac:dyDescent="0.2">
      <c r="A907" s="251"/>
      <c r="B907" s="251"/>
      <c r="C907" s="251"/>
      <c r="D907" s="251"/>
      <c r="E907" s="251"/>
      <c r="F907" s="251"/>
      <c r="G907" s="251"/>
      <c r="H907" s="251"/>
    </row>
    <row r="908" spans="1:8" x14ac:dyDescent="0.2">
      <c r="A908" s="251"/>
      <c r="B908" s="251"/>
      <c r="C908" s="251"/>
      <c r="D908" s="251"/>
      <c r="E908" s="251"/>
      <c r="F908" s="251"/>
      <c r="G908" s="251"/>
      <c r="H908" s="251"/>
    </row>
    <row r="909" spans="1:8" x14ac:dyDescent="0.2">
      <c r="A909" s="251"/>
      <c r="B909" s="251"/>
      <c r="C909" s="251"/>
      <c r="D909" s="251"/>
      <c r="E909" s="251"/>
      <c r="F909" s="251"/>
      <c r="G909" s="251"/>
      <c r="H909" s="251"/>
    </row>
    <row r="910" spans="1:8" x14ac:dyDescent="0.2">
      <c r="A910" s="251"/>
      <c r="B910" s="251"/>
      <c r="C910" s="251"/>
      <c r="D910" s="251"/>
      <c r="E910" s="251"/>
      <c r="F910" s="251"/>
      <c r="G910" s="251"/>
      <c r="H910" s="251"/>
    </row>
    <row r="911" spans="1:8" x14ac:dyDescent="0.2">
      <c r="A911" s="251"/>
      <c r="B911" s="251"/>
      <c r="C911" s="251"/>
      <c r="D911" s="251"/>
      <c r="E911" s="251"/>
      <c r="F911" s="251"/>
      <c r="G911" s="251"/>
      <c r="H911" s="251"/>
    </row>
    <row r="912" spans="1:8" x14ac:dyDescent="0.2">
      <c r="A912" s="251"/>
      <c r="B912" s="251"/>
      <c r="C912" s="251"/>
      <c r="D912" s="251"/>
      <c r="E912" s="251"/>
      <c r="F912" s="251"/>
      <c r="G912" s="251"/>
      <c r="H912" s="251"/>
    </row>
    <row r="913" spans="1:8" x14ac:dyDescent="0.2">
      <c r="A913" s="251"/>
      <c r="B913" s="251"/>
      <c r="C913" s="251"/>
      <c r="D913" s="251"/>
      <c r="E913" s="251"/>
      <c r="F913" s="251"/>
      <c r="G913" s="251"/>
      <c r="H913" s="251"/>
    </row>
    <row r="914" spans="1:8" x14ac:dyDescent="0.2">
      <c r="A914" s="251"/>
      <c r="B914" s="251"/>
      <c r="C914" s="251"/>
      <c r="D914" s="251"/>
      <c r="E914" s="251"/>
      <c r="F914" s="251"/>
      <c r="G914" s="251"/>
      <c r="H914" s="251"/>
    </row>
    <row r="915" spans="1:8" x14ac:dyDescent="0.2">
      <c r="A915" s="251"/>
      <c r="B915" s="251"/>
      <c r="C915" s="251"/>
      <c r="D915" s="251"/>
      <c r="E915" s="251"/>
      <c r="F915" s="251"/>
      <c r="G915" s="251"/>
      <c r="H915" s="251"/>
    </row>
    <row r="916" spans="1:8" x14ac:dyDescent="0.2">
      <c r="A916" s="251"/>
      <c r="B916" s="251"/>
      <c r="C916" s="251"/>
      <c r="D916" s="251"/>
      <c r="E916" s="251"/>
      <c r="F916" s="251"/>
      <c r="G916" s="251"/>
      <c r="H916" s="251"/>
    </row>
    <row r="917" spans="1:8" x14ac:dyDescent="0.2">
      <c r="A917" s="251"/>
      <c r="B917" s="251"/>
      <c r="C917" s="251"/>
      <c r="D917" s="251"/>
      <c r="E917" s="251"/>
      <c r="F917" s="251"/>
      <c r="G917" s="251"/>
      <c r="H917" s="251"/>
    </row>
    <row r="918" spans="1:8" x14ac:dyDescent="0.2">
      <c r="A918" s="251"/>
      <c r="B918" s="251"/>
      <c r="C918" s="251"/>
      <c r="D918" s="251"/>
      <c r="E918" s="251"/>
      <c r="F918" s="251"/>
      <c r="G918" s="251"/>
      <c r="H918" s="251"/>
    </row>
    <row r="919" spans="1:8" x14ac:dyDescent="0.2">
      <c r="A919" s="251"/>
      <c r="B919" s="251"/>
      <c r="C919" s="251"/>
      <c r="D919" s="251"/>
      <c r="E919" s="251"/>
      <c r="F919" s="251"/>
      <c r="G919" s="251"/>
      <c r="H919" s="251"/>
    </row>
    <row r="920" spans="1:8" x14ac:dyDescent="0.2">
      <c r="A920" s="251"/>
      <c r="B920" s="251"/>
      <c r="C920" s="251"/>
      <c r="D920" s="251"/>
      <c r="E920" s="251"/>
      <c r="F920" s="251"/>
      <c r="G920" s="251"/>
      <c r="H920" s="251"/>
    </row>
    <row r="921" spans="1:8" x14ac:dyDescent="0.2">
      <c r="A921" s="251"/>
      <c r="B921" s="251"/>
      <c r="C921" s="251"/>
      <c r="D921" s="251"/>
      <c r="E921" s="251"/>
      <c r="F921" s="251"/>
      <c r="G921" s="251"/>
      <c r="H921" s="251"/>
    </row>
    <row r="922" spans="1:8" x14ac:dyDescent="0.2">
      <c r="A922" s="251"/>
      <c r="B922" s="251"/>
      <c r="C922" s="251"/>
      <c r="D922" s="251"/>
      <c r="E922" s="251"/>
      <c r="F922" s="251"/>
      <c r="G922" s="251"/>
      <c r="H922" s="251"/>
    </row>
    <row r="923" spans="1:8" x14ac:dyDescent="0.2">
      <c r="A923" s="251"/>
      <c r="B923" s="251"/>
      <c r="C923" s="251"/>
      <c r="D923" s="251"/>
      <c r="E923" s="251"/>
      <c r="F923" s="251"/>
      <c r="G923" s="251"/>
      <c r="H923" s="251"/>
    </row>
    <row r="924" spans="1:8" x14ac:dyDescent="0.2">
      <c r="A924" s="251"/>
      <c r="B924" s="251"/>
      <c r="C924" s="251"/>
      <c r="D924" s="251"/>
      <c r="E924" s="251"/>
      <c r="F924" s="251"/>
      <c r="G924" s="251"/>
      <c r="H924" s="251"/>
    </row>
    <row r="925" spans="1:8" x14ac:dyDescent="0.2">
      <c r="A925" s="251"/>
      <c r="B925" s="251"/>
      <c r="C925" s="251"/>
      <c r="D925" s="251"/>
      <c r="E925" s="251"/>
      <c r="F925" s="251"/>
      <c r="G925" s="251"/>
      <c r="H925" s="251"/>
    </row>
    <row r="926" spans="1:8" x14ac:dyDescent="0.2">
      <c r="A926" s="251"/>
      <c r="B926" s="251"/>
      <c r="C926" s="251"/>
      <c r="D926" s="251"/>
      <c r="E926" s="251"/>
      <c r="F926" s="251"/>
      <c r="G926" s="251"/>
      <c r="H926" s="251"/>
    </row>
    <row r="927" spans="1:8" x14ac:dyDescent="0.2">
      <c r="A927" s="251"/>
      <c r="B927" s="251"/>
      <c r="C927" s="251"/>
      <c r="D927" s="251"/>
      <c r="E927" s="251"/>
      <c r="F927" s="251"/>
      <c r="G927" s="251"/>
      <c r="H927" s="251"/>
    </row>
    <row r="928" spans="1:8" x14ac:dyDescent="0.2">
      <c r="A928" s="251"/>
      <c r="B928" s="251"/>
      <c r="C928" s="251"/>
      <c r="D928" s="251"/>
      <c r="E928" s="251"/>
      <c r="F928" s="251"/>
      <c r="G928" s="251"/>
      <c r="H928" s="251"/>
    </row>
    <row r="929" spans="1:8" x14ac:dyDescent="0.2">
      <c r="A929" s="251"/>
      <c r="B929" s="251"/>
      <c r="C929" s="251"/>
      <c r="D929" s="251"/>
      <c r="E929" s="251"/>
      <c r="F929" s="251"/>
      <c r="G929" s="251"/>
      <c r="H929" s="251"/>
    </row>
    <row r="930" spans="1:8" x14ac:dyDescent="0.2">
      <c r="A930" s="251"/>
      <c r="B930" s="251"/>
      <c r="C930" s="251"/>
      <c r="D930" s="251"/>
      <c r="E930" s="251"/>
      <c r="F930" s="251"/>
      <c r="G930" s="251"/>
      <c r="H930" s="251"/>
    </row>
    <row r="931" spans="1:8" x14ac:dyDescent="0.2">
      <c r="A931" s="251"/>
      <c r="B931" s="251"/>
      <c r="C931" s="251"/>
      <c r="D931" s="251"/>
      <c r="E931" s="251"/>
      <c r="F931" s="251"/>
      <c r="G931" s="251"/>
      <c r="H931" s="251"/>
    </row>
    <row r="932" spans="1:8" x14ac:dyDescent="0.2">
      <c r="A932" s="251"/>
      <c r="B932" s="251"/>
      <c r="C932" s="251"/>
      <c r="D932" s="251"/>
      <c r="E932" s="251"/>
      <c r="F932" s="251"/>
      <c r="G932" s="251"/>
      <c r="H932" s="251"/>
    </row>
    <row r="933" spans="1:8" x14ac:dyDescent="0.2">
      <c r="A933" s="251"/>
      <c r="B933" s="251"/>
      <c r="C933" s="251"/>
      <c r="D933" s="251"/>
      <c r="E933" s="251"/>
      <c r="F933" s="251"/>
      <c r="G933" s="251"/>
      <c r="H933" s="251"/>
    </row>
    <row r="934" spans="1:8" x14ac:dyDescent="0.2">
      <c r="A934" s="251"/>
      <c r="B934" s="251"/>
      <c r="C934" s="251"/>
      <c r="D934" s="251"/>
      <c r="E934" s="251"/>
      <c r="F934" s="251"/>
      <c r="G934" s="251"/>
      <c r="H934" s="251"/>
    </row>
    <row r="935" spans="1:8" x14ac:dyDescent="0.2">
      <c r="A935" s="251"/>
      <c r="B935" s="251"/>
      <c r="C935" s="251"/>
      <c r="D935" s="251"/>
      <c r="E935" s="251"/>
      <c r="F935" s="251"/>
      <c r="G935" s="251"/>
      <c r="H935" s="251"/>
    </row>
    <row r="936" spans="1:8" x14ac:dyDescent="0.2">
      <c r="A936" s="251"/>
      <c r="B936" s="251"/>
      <c r="C936" s="251"/>
      <c r="D936" s="251"/>
      <c r="E936" s="251"/>
      <c r="F936" s="251"/>
      <c r="G936" s="251"/>
      <c r="H936" s="251"/>
    </row>
    <row r="937" spans="1:8" x14ac:dyDescent="0.2">
      <c r="A937" s="251"/>
      <c r="B937" s="251"/>
      <c r="C937" s="251"/>
      <c r="D937" s="251"/>
      <c r="E937" s="251"/>
      <c r="F937" s="251"/>
      <c r="G937" s="251"/>
      <c r="H937" s="251"/>
    </row>
    <row r="938" spans="1:8" x14ac:dyDescent="0.2">
      <c r="A938" s="251"/>
      <c r="B938" s="251"/>
      <c r="C938" s="251"/>
      <c r="D938" s="251"/>
      <c r="E938" s="251"/>
      <c r="F938" s="251"/>
      <c r="G938" s="251"/>
      <c r="H938" s="251"/>
    </row>
    <row r="939" spans="1:8" x14ac:dyDescent="0.2">
      <c r="A939" s="251"/>
      <c r="B939" s="251"/>
      <c r="C939" s="251"/>
      <c r="D939" s="251"/>
      <c r="E939" s="251"/>
      <c r="F939" s="251"/>
      <c r="G939" s="251"/>
      <c r="H939" s="251"/>
    </row>
    <row r="940" spans="1:8" x14ac:dyDescent="0.2">
      <c r="A940" s="251"/>
      <c r="B940" s="251"/>
      <c r="C940" s="251"/>
      <c r="D940" s="251"/>
      <c r="E940" s="251"/>
      <c r="F940" s="251"/>
      <c r="G940" s="251"/>
      <c r="H940" s="251"/>
    </row>
    <row r="941" spans="1:8" x14ac:dyDescent="0.2">
      <c r="A941" s="251"/>
      <c r="B941" s="251"/>
      <c r="C941" s="251"/>
      <c r="D941" s="251"/>
      <c r="E941" s="251"/>
      <c r="F941" s="251"/>
      <c r="G941" s="251"/>
      <c r="H941" s="251"/>
    </row>
    <row r="942" spans="1:8" x14ac:dyDescent="0.2">
      <c r="A942" s="251"/>
      <c r="B942" s="251"/>
      <c r="C942" s="251"/>
      <c r="D942" s="251"/>
      <c r="E942" s="251"/>
      <c r="F942" s="251"/>
      <c r="G942" s="251"/>
      <c r="H942" s="251"/>
    </row>
  </sheetData>
  <hyperlinks>
    <hyperlink ref="U1" location="C!A1" display="Terug naar inhoud" xr:uid="{D5491EC1-E43E-454B-A28D-D93BD1A53574}"/>
  </hyperlinks>
  <pageMargins left="0.59055118110236227" right="0.59055118110236227" top="0.78740157480314965" bottom="0.78740157480314965" header="0.51181102362204722" footer="0.39370078740157483"/>
  <pageSetup paperSize="9" scale="80" orientation="landscape" r:id="rId1"/>
  <headerFooter alignWithMargins="0">
    <oddFooter xml:space="preserve">&amp;L&amp;8&amp;K002060De Brusselse arbeidsmarkt: Statistische gegevens - Werkzoekende beroepsbevolking
Samenstelling: view.brussels,  www.actiris.be.&amp;R&amp;8C &amp;P </oddFooter>
  </headerFooter>
  <rowBreaks count="2" manualBreakCount="2">
    <brk id="38" max="20" man="1"/>
    <brk id="65" max="2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139"/>
  <sheetViews>
    <sheetView showGridLines="0" zoomScaleNormal="100" workbookViewId="0"/>
  </sheetViews>
  <sheetFormatPr baseColWidth="10" defaultColWidth="11.44140625" defaultRowHeight="11.4" x14ac:dyDescent="0.2"/>
  <cols>
    <col min="1" max="1" width="18.6640625" style="19" customWidth="1"/>
    <col min="2" max="21" width="6.33203125" style="19" customWidth="1"/>
    <col min="22" max="16384" width="11.44140625" style="19"/>
  </cols>
  <sheetData>
    <row r="1" spans="1:21" s="3" customFormat="1" ht="24" customHeight="1" x14ac:dyDescent="0.4">
      <c r="A1" s="6" t="s">
        <v>0</v>
      </c>
      <c r="C1" s="7"/>
      <c r="L1" s="24"/>
      <c r="M1" s="24"/>
      <c r="O1" s="254"/>
      <c r="P1" s="254"/>
      <c r="U1" s="254" t="s">
        <v>71</v>
      </c>
    </row>
    <row r="2" spans="1:21" s="3" customFormat="1" ht="4.5" customHeight="1" x14ac:dyDescent="0.3">
      <c r="A2" s="9"/>
      <c r="C2" s="7"/>
    </row>
    <row r="3" spans="1:21" s="3" customFormat="1" ht="15.75" customHeight="1" x14ac:dyDescent="0.3">
      <c r="A3" s="10" t="s">
        <v>66</v>
      </c>
      <c r="C3" s="7"/>
    </row>
    <row r="4" spans="1:21" s="3" customFormat="1" ht="4.5" customHeight="1" x14ac:dyDescent="0.3">
      <c r="A4" s="10"/>
      <c r="C4" s="7"/>
    </row>
    <row r="5" spans="1:21" s="3" customFormat="1" ht="13.2" x14ac:dyDescent="0.25">
      <c r="B5" s="79" t="s">
        <v>2</v>
      </c>
      <c r="C5" s="80"/>
      <c r="D5" s="80"/>
      <c r="E5" s="80"/>
      <c r="F5" s="80"/>
      <c r="G5" s="80"/>
      <c r="H5" s="80"/>
    </row>
    <row r="6" spans="1:21" s="3" customFormat="1" ht="4.5" customHeight="1" x14ac:dyDescent="0.25">
      <c r="B6" s="79"/>
      <c r="C6" s="80"/>
      <c r="D6" s="80"/>
      <c r="E6" s="80"/>
      <c r="F6" s="80"/>
      <c r="G6" s="80"/>
      <c r="H6" s="80"/>
    </row>
    <row r="7" spans="1:21" s="3" customFormat="1" ht="19.5" customHeight="1" x14ac:dyDescent="0.25">
      <c r="A7" s="72" t="s">
        <v>164</v>
      </c>
      <c r="B7" s="73"/>
      <c r="C7" s="75"/>
      <c r="D7" s="73"/>
      <c r="E7" s="73"/>
      <c r="F7" s="73"/>
      <c r="G7" s="73"/>
      <c r="H7" s="73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8"/>
    </row>
    <row r="8" spans="1:21" s="11" customFormat="1" ht="4.5" customHeight="1" x14ac:dyDescent="0.25">
      <c r="B8" s="14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1" s="11" customFormat="1" ht="4.5" customHeight="1" x14ac:dyDescent="0.25">
      <c r="A9" s="150"/>
      <c r="B9" s="433"/>
      <c r="C9" s="433"/>
      <c r="D9" s="433"/>
      <c r="E9" s="433"/>
      <c r="F9" s="433"/>
      <c r="G9" s="433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  <c r="S9" s="456"/>
      <c r="T9" s="456"/>
      <c r="U9" s="456"/>
    </row>
    <row r="10" spans="1:21" s="18" customFormat="1" ht="12" customHeight="1" x14ac:dyDescent="0.25">
      <c r="A10" s="15" t="s">
        <v>4</v>
      </c>
      <c r="B10" s="340">
        <v>2003</v>
      </c>
      <c r="C10" s="340">
        <v>2004</v>
      </c>
      <c r="D10" s="340">
        <v>2005</v>
      </c>
      <c r="E10" s="340">
        <v>2006</v>
      </c>
      <c r="F10" s="340">
        <v>2007</v>
      </c>
      <c r="G10" s="340">
        <v>2008</v>
      </c>
      <c r="H10" s="297">
        <v>2009</v>
      </c>
      <c r="I10" s="297">
        <v>2010</v>
      </c>
      <c r="J10" s="297">
        <v>2011</v>
      </c>
      <c r="K10" s="297">
        <v>2012</v>
      </c>
      <c r="L10" s="297">
        <v>2013</v>
      </c>
      <c r="M10" s="297">
        <v>2014</v>
      </c>
      <c r="N10" s="297">
        <v>2015</v>
      </c>
      <c r="O10" s="297">
        <v>2016</v>
      </c>
      <c r="P10" s="297">
        <v>2017</v>
      </c>
      <c r="Q10" s="297">
        <v>2018</v>
      </c>
      <c r="R10" s="297">
        <v>2019</v>
      </c>
      <c r="S10" s="297">
        <v>2020</v>
      </c>
      <c r="T10" s="297">
        <v>2021</v>
      </c>
      <c r="U10" s="297" t="s">
        <v>163</v>
      </c>
    </row>
    <row r="11" spans="1:21" s="18" customFormat="1" ht="4.5" customHeight="1" x14ac:dyDescent="0.25">
      <c r="A11" s="114"/>
      <c r="B11" s="383"/>
      <c r="C11" s="383"/>
      <c r="D11" s="383"/>
      <c r="E11" s="383"/>
      <c r="F11" s="383"/>
      <c r="G11" s="383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457"/>
      <c r="T11" s="457"/>
      <c r="U11" s="458"/>
    </row>
    <row r="12" spans="1:21" s="5" customFormat="1" ht="4.5" customHeight="1" x14ac:dyDescent="0.25">
      <c r="B12" s="302"/>
      <c r="C12" s="302"/>
      <c r="D12" s="302"/>
      <c r="E12" s="302"/>
      <c r="F12" s="302"/>
      <c r="G12" s="302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459"/>
      <c r="T12" s="459"/>
      <c r="U12" s="336"/>
    </row>
    <row r="13" spans="1:21" s="42" customFormat="1" ht="12" customHeight="1" x14ac:dyDescent="0.25">
      <c r="A13" s="18" t="s">
        <v>6</v>
      </c>
      <c r="B13" s="460"/>
      <c r="C13" s="355"/>
      <c r="D13" s="461"/>
      <c r="E13" s="355"/>
      <c r="F13" s="355"/>
      <c r="G13" s="355"/>
      <c r="H13" s="462"/>
      <c r="I13" s="462"/>
      <c r="J13" s="462"/>
      <c r="K13" s="462"/>
      <c r="L13" s="462"/>
      <c r="M13" s="462"/>
      <c r="N13" s="462"/>
      <c r="O13" s="462"/>
      <c r="P13" s="462"/>
      <c r="Q13" s="462"/>
      <c r="R13" s="462"/>
      <c r="S13" s="463"/>
      <c r="T13" s="463"/>
      <c r="U13" s="332"/>
    </row>
    <row r="14" spans="1:21" s="24" customFormat="1" ht="12" customHeight="1" x14ac:dyDescent="0.2">
      <c r="A14" s="37" t="s">
        <v>56</v>
      </c>
      <c r="B14" s="357">
        <v>29.085703016582233</v>
      </c>
      <c r="C14" s="357">
        <v>29.706982394969561</v>
      </c>
      <c r="D14" s="357">
        <v>32.84475701501762</v>
      </c>
      <c r="E14" s="357">
        <v>32.573557741114577</v>
      </c>
      <c r="F14" s="357">
        <v>30.33350027545476</v>
      </c>
      <c r="G14" s="454">
        <v>27.699272272132596</v>
      </c>
      <c r="H14" s="446">
        <v>30.750714280693536</v>
      </c>
      <c r="I14" s="446">
        <v>32.268815254887997</v>
      </c>
      <c r="J14" s="446">
        <v>30.818963741639838</v>
      </c>
      <c r="K14" s="446">
        <v>31.498372802960851</v>
      </c>
      <c r="L14" s="446">
        <v>33.659693144310708</v>
      </c>
      <c r="M14" s="446">
        <v>32.827491034267737</v>
      </c>
      <c r="N14" s="446">
        <v>27.851539242945613</v>
      </c>
      <c r="O14" s="446">
        <v>26.839959935229874</v>
      </c>
      <c r="P14" s="446">
        <v>24.64637431713977</v>
      </c>
      <c r="Q14" s="446">
        <v>22.61</v>
      </c>
      <c r="R14" s="446">
        <v>21.17</v>
      </c>
      <c r="S14" s="464">
        <v>21</v>
      </c>
      <c r="T14" s="464">
        <v>20.810000000000002</v>
      </c>
      <c r="U14" s="364">
        <v>22.85</v>
      </c>
    </row>
    <row r="15" spans="1:21" s="24" customFormat="1" ht="12" customHeight="1" x14ac:dyDescent="0.2">
      <c r="A15" s="37" t="s">
        <v>38</v>
      </c>
      <c r="B15" s="357">
        <v>21.144839792167232</v>
      </c>
      <c r="C15" s="357">
        <v>22.630064936469498</v>
      </c>
      <c r="D15" s="357">
        <v>24.20761981150747</v>
      </c>
      <c r="E15" s="357">
        <v>23.565227407436183</v>
      </c>
      <c r="F15" s="357">
        <v>21.500786762922811</v>
      </c>
      <c r="G15" s="454">
        <v>22.469699460316185</v>
      </c>
      <c r="H15" s="446">
        <v>26.097427460732987</v>
      </c>
      <c r="I15" s="446">
        <v>25.731133635777564</v>
      </c>
      <c r="J15" s="446">
        <v>24.357105213559983</v>
      </c>
      <c r="K15" s="446">
        <v>26.039206503458505</v>
      </c>
      <c r="L15" s="446">
        <v>26.880049761374142</v>
      </c>
      <c r="M15" s="446">
        <v>24.425593432746414</v>
      </c>
      <c r="N15" s="446">
        <v>25.349100138081067</v>
      </c>
      <c r="O15" s="446">
        <v>24.204757420555097</v>
      </c>
      <c r="P15" s="446">
        <v>24.73749133594378</v>
      </c>
      <c r="Q15" s="446">
        <v>22.95</v>
      </c>
      <c r="R15" s="446">
        <v>19.079999999999998</v>
      </c>
      <c r="S15" s="464">
        <v>20.86</v>
      </c>
      <c r="T15" s="464">
        <v>20.74</v>
      </c>
      <c r="U15" s="364">
        <v>20.04</v>
      </c>
    </row>
    <row r="16" spans="1:21" s="24" customFormat="1" ht="12" customHeight="1" x14ac:dyDescent="0.2">
      <c r="A16" s="37" t="s">
        <v>57</v>
      </c>
      <c r="B16" s="357">
        <v>23.249796605676341</v>
      </c>
      <c r="C16" s="357">
        <v>24.431900894749187</v>
      </c>
      <c r="D16" s="357">
        <v>25.364202896643196</v>
      </c>
      <c r="E16" s="357">
        <v>24.397219498855542</v>
      </c>
      <c r="F16" s="357">
        <v>23.208157602107761</v>
      </c>
      <c r="G16" s="454">
        <v>20.656645913827518</v>
      </c>
      <c r="H16" s="446">
        <v>24.868416579464569</v>
      </c>
      <c r="I16" s="446">
        <v>27.609937848098561</v>
      </c>
      <c r="J16" s="446">
        <v>27.526172293220728</v>
      </c>
      <c r="K16" s="446">
        <v>25.626223916295405</v>
      </c>
      <c r="L16" s="446">
        <v>29.29014328777706</v>
      </c>
      <c r="M16" s="446">
        <v>27.474306073034878</v>
      </c>
      <c r="N16" s="446">
        <v>27.47717605331647</v>
      </c>
      <c r="O16" s="446">
        <v>25.172099781758856</v>
      </c>
      <c r="P16" s="446">
        <v>22.199697086684427</v>
      </c>
      <c r="Q16" s="446">
        <v>22.220000000000002</v>
      </c>
      <c r="R16" s="446">
        <v>21.37</v>
      </c>
      <c r="S16" s="464">
        <v>22.71</v>
      </c>
      <c r="T16" s="464">
        <v>22.759999999999998</v>
      </c>
      <c r="U16" s="364">
        <v>22.34</v>
      </c>
    </row>
    <row r="17" spans="1:21" s="24" customFormat="1" ht="12" customHeight="1" x14ac:dyDescent="0.2">
      <c r="A17" s="37" t="s">
        <v>40</v>
      </c>
      <c r="B17" s="357">
        <v>35.123286545587824</v>
      </c>
      <c r="C17" s="357">
        <v>35.505893997612787</v>
      </c>
      <c r="D17" s="357">
        <v>35.324197665896293</v>
      </c>
      <c r="E17" s="357">
        <v>35.239297709948488</v>
      </c>
      <c r="F17" s="357">
        <v>31.335884947762139</v>
      </c>
      <c r="G17" s="454">
        <v>29.684428567081273</v>
      </c>
      <c r="H17" s="446">
        <v>32.356498970497945</v>
      </c>
      <c r="I17" s="446">
        <v>33.8468252883278</v>
      </c>
      <c r="J17" s="446">
        <v>31.598834000398927</v>
      </c>
      <c r="K17" s="446">
        <v>31.773464300823818</v>
      </c>
      <c r="L17" s="446">
        <v>34.18665082142148</v>
      </c>
      <c r="M17" s="446">
        <v>31.028100307300161</v>
      </c>
      <c r="N17" s="446">
        <v>28.45389732989425</v>
      </c>
      <c r="O17" s="446">
        <v>26.914907143276796</v>
      </c>
      <c r="P17" s="446">
        <v>24.927267871119195</v>
      </c>
      <c r="Q17" s="446">
        <v>24.41</v>
      </c>
      <c r="R17" s="446">
        <v>22.470000000000002</v>
      </c>
      <c r="S17" s="464">
        <v>24.65</v>
      </c>
      <c r="T17" s="464">
        <v>23.02</v>
      </c>
      <c r="U17" s="364">
        <v>22.48</v>
      </c>
    </row>
    <row r="18" spans="1:21" s="24" customFormat="1" ht="12" customHeight="1" x14ac:dyDescent="0.2">
      <c r="A18" s="37" t="s">
        <v>58</v>
      </c>
      <c r="B18" s="357">
        <v>31.043527126765213</v>
      </c>
      <c r="C18" s="357">
        <v>30.522698204898241</v>
      </c>
      <c r="D18" s="357">
        <v>29.873961759460737</v>
      </c>
      <c r="E18" s="357">
        <v>28.739405834155889</v>
      </c>
      <c r="F18" s="357">
        <v>26.879577536156841</v>
      </c>
      <c r="G18" s="454">
        <v>24.312364604785692</v>
      </c>
      <c r="H18" s="446">
        <v>29.52767199038286</v>
      </c>
      <c r="I18" s="446">
        <v>31.135518571353636</v>
      </c>
      <c r="J18" s="446">
        <v>28.217066397161382</v>
      </c>
      <c r="K18" s="446">
        <v>27.736704546971875</v>
      </c>
      <c r="L18" s="446">
        <v>29.928436636149531</v>
      </c>
      <c r="M18" s="446">
        <v>28.005294831473705</v>
      </c>
      <c r="N18" s="446">
        <v>26.71537248617366</v>
      </c>
      <c r="O18" s="446">
        <v>22.816931303102933</v>
      </c>
      <c r="P18" s="446">
        <v>21.717931896800842</v>
      </c>
      <c r="Q18" s="446">
        <v>23.330000000000002</v>
      </c>
      <c r="R18" s="446">
        <v>19.5</v>
      </c>
      <c r="S18" s="464">
        <v>18.61</v>
      </c>
      <c r="T18" s="464">
        <v>20.119999999999997</v>
      </c>
      <c r="U18" s="364">
        <v>21.349999999999998</v>
      </c>
    </row>
    <row r="19" spans="1:21" s="24" customFormat="1" ht="12" customHeight="1" x14ac:dyDescent="0.2">
      <c r="A19" s="37" t="s">
        <v>42</v>
      </c>
      <c r="B19" s="357">
        <v>21.271811558835918</v>
      </c>
      <c r="C19" s="357">
        <v>23.22707069243614</v>
      </c>
      <c r="D19" s="357">
        <v>28.146046943536788</v>
      </c>
      <c r="E19" s="357">
        <v>26.490572747294944</v>
      </c>
      <c r="F19" s="357">
        <v>23.773066879892685</v>
      </c>
      <c r="G19" s="454">
        <v>23.192374773771224</v>
      </c>
      <c r="H19" s="446">
        <v>29.50849827220507</v>
      </c>
      <c r="I19" s="446">
        <v>32.644519323799834</v>
      </c>
      <c r="J19" s="446">
        <v>30.834522464725183</v>
      </c>
      <c r="K19" s="446">
        <v>31.633773021741678</v>
      </c>
      <c r="L19" s="446">
        <v>33.267345005386098</v>
      </c>
      <c r="M19" s="446">
        <v>32.207262918957241</v>
      </c>
      <c r="N19" s="446">
        <v>29.263117337731664</v>
      </c>
      <c r="O19" s="446">
        <v>26.04027843419674</v>
      </c>
      <c r="P19" s="446">
        <v>24.621099948900518</v>
      </c>
      <c r="Q19" s="446">
        <v>24.13</v>
      </c>
      <c r="R19" s="446">
        <v>21.65</v>
      </c>
      <c r="S19" s="464">
        <v>22.98</v>
      </c>
      <c r="T19" s="464">
        <v>24.36</v>
      </c>
      <c r="U19" s="364">
        <v>23</v>
      </c>
    </row>
    <row r="20" spans="1:21" s="24" customFormat="1" ht="12" customHeight="1" x14ac:dyDescent="0.2">
      <c r="A20" s="37" t="s">
        <v>43</v>
      </c>
      <c r="B20" s="357">
        <v>33.812696689763719</v>
      </c>
      <c r="C20" s="357">
        <v>32.86633880818723</v>
      </c>
      <c r="D20" s="357">
        <v>31.569540063477987</v>
      </c>
      <c r="E20" s="357">
        <v>32.598281665950154</v>
      </c>
      <c r="F20" s="357">
        <v>30.58629916217248</v>
      </c>
      <c r="G20" s="454">
        <v>26.788754805627828</v>
      </c>
      <c r="H20" s="446">
        <v>30.301934135386237</v>
      </c>
      <c r="I20" s="446">
        <v>33.027927684541503</v>
      </c>
      <c r="J20" s="446">
        <v>35.157039838518706</v>
      </c>
      <c r="K20" s="446">
        <v>36.46249425991796</v>
      </c>
      <c r="L20" s="446">
        <v>37.184003871051281</v>
      </c>
      <c r="M20" s="446">
        <v>34.275071339585253</v>
      </c>
      <c r="N20" s="446">
        <v>30.564643041172019</v>
      </c>
      <c r="O20" s="446">
        <v>26.897998342561557</v>
      </c>
      <c r="P20" s="446">
        <v>24.318975852028206</v>
      </c>
      <c r="Q20" s="446">
        <v>23.84</v>
      </c>
      <c r="R20" s="446">
        <v>22.68</v>
      </c>
      <c r="S20" s="464">
        <v>24.19</v>
      </c>
      <c r="T20" s="464">
        <v>24.18</v>
      </c>
      <c r="U20" s="364">
        <v>24.16</v>
      </c>
    </row>
    <row r="21" spans="1:21" s="24" customFormat="1" ht="12" customHeight="1" x14ac:dyDescent="0.2">
      <c r="A21" s="37" t="s">
        <v>59</v>
      </c>
      <c r="B21" s="357">
        <v>23.796862609615584</v>
      </c>
      <c r="C21" s="357">
        <v>25.70382924234519</v>
      </c>
      <c r="D21" s="357">
        <v>24.538099672154662</v>
      </c>
      <c r="E21" s="357">
        <v>23.598262601920762</v>
      </c>
      <c r="F21" s="357">
        <v>22.182117239159393</v>
      </c>
      <c r="G21" s="454">
        <v>21.930028112130994</v>
      </c>
      <c r="H21" s="446">
        <v>25.246785383663813</v>
      </c>
      <c r="I21" s="446">
        <v>26.672385757712902</v>
      </c>
      <c r="J21" s="446">
        <v>26.883864573388074</v>
      </c>
      <c r="K21" s="446">
        <v>27.964850010253446</v>
      </c>
      <c r="L21" s="446">
        <v>28.384117232971366</v>
      </c>
      <c r="M21" s="446">
        <v>27.385087491750259</v>
      </c>
      <c r="N21" s="446">
        <v>24.696314593532058</v>
      </c>
      <c r="O21" s="446">
        <v>20.872028325287292</v>
      </c>
      <c r="P21" s="446">
        <v>20.563944701539551</v>
      </c>
      <c r="Q21" s="446">
        <v>19.77</v>
      </c>
      <c r="R21" s="446">
        <v>18.600000000000001</v>
      </c>
      <c r="S21" s="464">
        <v>19.63</v>
      </c>
      <c r="T21" s="464">
        <v>18.13</v>
      </c>
      <c r="U21" s="364">
        <v>18.23</v>
      </c>
    </row>
    <row r="22" spans="1:21" s="24" customFormat="1" ht="12" customHeight="1" x14ac:dyDescent="0.2">
      <c r="A22" s="37" t="s">
        <v>45</v>
      </c>
      <c r="B22" s="357">
        <v>34.546245085005566</v>
      </c>
      <c r="C22" s="357">
        <v>35.4048546778209</v>
      </c>
      <c r="D22" s="357">
        <v>31.092804336611817</v>
      </c>
      <c r="E22" s="357">
        <v>33.526673347025337</v>
      </c>
      <c r="F22" s="357">
        <v>29.123511547790358</v>
      </c>
      <c r="G22" s="454">
        <v>26.035608035755654</v>
      </c>
      <c r="H22" s="446">
        <v>29.629217312740231</v>
      </c>
      <c r="I22" s="446">
        <v>30.57018175490936</v>
      </c>
      <c r="J22" s="446">
        <v>29.539764031252396</v>
      </c>
      <c r="K22" s="446">
        <v>30.147265122738244</v>
      </c>
      <c r="L22" s="446">
        <v>32.934819606919277</v>
      </c>
      <c r="M22" s="446">
        <v>29.999646850458966</v>
      </c>
      <c r="N22" s="446">
        <v>25.801195133945477</v>
      </c>
      <c r="O22" s="446">
        <v>24.763284102336645</v>
      </c>
      <c r="P22" s="446">
        <v>24.058519578831131</v>
      </c>
      <c r="Q22" s="446">
        <v>22.81</v>
      </c>
      <c r="R22" s="446">
        <v>18.709999999999997</v>
      </c>
      <c r="S22" s="464">
        <v>21.46</v>
      </c>
      <c r="T22" s="464">
        <v>22.21</v>
      </c>
      <c r="U22" s="364">
        <v>20.74</v>
      </c>
    </row>
    <row r="23" spans="1:21" s="24" customFormat="1" ht="12" customHeight="1" x14ac:dyDescent="0.2">
      <c r="A23" s="37" t="s">
        <v>60</v>
      </c>
      <c r="B23" s="357">
        <v>25.075719181846491</v>
      </c>
      <c r="C23" s="357">
        <v>26.366881222583118</v>
      </c>
      <c r="D23" s="357">
        <v>28.379159028692218</v>
      </c>
      <c r="E23" s="357">
        <v>28.583571937726333</v>
      </c>
      <c r="F23" s="357">
        <v>26.677875149429724</v>
      </c>
      <c r="G23" s="454">
        <v>24.619955321476919</v>
      </c>
      <c r="H23" s="446">
        <v>30.406352960894701</v>
      </c>
      <c r="I23" s="446">
        <v>30.78526198152182</v>
      </c>
      <c r="J23" s="446">
        <v>28.949698680300241</v>
      </c>
      <c r="K23" s="446">
        <v>28.02433140816666</v>
      </c>
      <c r="L23" s="446">
        <v>30.890819057242947</v>
      </c>
      <c r="M23" s="446">
        <v>28.750159698723486</v>
      </c>
      <c r="N23" s="446">
        <v>25.568371535334006</v>
      </c>
      <c r="O23" s="446">
        <v>23.155447234228944</v>
      </c>
      <c r="P23" s="446">
        <v>21.619190426410423</v>
      </c>
      <c r="Q23" s="446">
        <v>21.32</v>
      </c>
      <c r="R23" s="446">
        <v>21.349999999999998</v>
      </c>
      <c r="S23" s="464">
        <v>22.31</v>
      </c>
      <c r="T23" s="464">
        <v>20.95</v>
      </c>
      <c r="U23" s="364">
        <v>21.27</v>
      </c>
    </row>
    <row r="24" spans="1:21" s="24" customFormat="1" ht="12" customHeight="1" x14ac:dyDescent="0.2">
      <c r="A24" s="37" t="s">
        <v>47</v>
      </c>
      <c r="B24" s="357">
        <v>31.120655781883016</v>
      </c>
      <c r="C24" s="357">
        <v>34.070413937709567</v>
      </c>
      <c r="D24" s="357">
        <v>34.96255854301068</v>
      </c>
      <c r="E24" s="357">
        <v>38.17715964710203</v>
      </c>
      <c r="F24" s="357">
        <v>32.351704749597261</v>
      </c>
      <c r="G24" s="454">
        <v>27.158260808373647</v>
      </c>
      <c r="H24" s="446">
        <v>28.500534646932234</v>
      </c>
      <c r="I24" s="446">
        <v>32.730475638129121</v>
      </c>
      <c r="J24" s="446">
        <v>26.744004256695376</v>
      </c>
      <c r="K24" s="446">
        <v>26.648289876454669</v>
      </c>
      <c r="L24" s="446">
        <v>29.199734922539861</v>
      </c>
      <c r="M24" s="446">
        <v>29.963204543210626</v>
      </c>
      <c r="N24" s="446">
        <v>25.982092905971754</v>
      </c>
      <c r="O24" s="446">
        <v>24.360276096030468</v>
      </c>
      <c r="P24" s="446">
        <v>22.710431073140086</v>
      </c>
      <c r="Q24" s="446">
        <v>19.7</v>
      </c>
      <c r="R24" s="446">
        <v>18.89</v>
      </c>
      <c r="S24" s="464">
        <v>21.16</v>
      </c>
      <c r="T24" s="464">
        <v>23.1</v>
      </c>
      <c r="U24" s="364">
        <v>19.82</v>
      </c>
    </row>
    <row r="25" spans="1:21" s="24" customFormat="1" ht="12" customHeight="1" x14ac:dyDescent="0.2">
      <c r="A25" s="37" t="s">
        <v>61</v>
      </c>
      <c r="B25" s="357">
        <v>36.351329750712381</v>
      </c>
      <c r="C25" s="357">
        <v>35.499495763559416</v>
      </c>
      <c r="D25" s="357">
        <v>35.981230144288233</v>
      </c>
      <c r="E25" s="357">
        <v>35.748283838771037</v>
      </c>
      <c r="F25" s="357">
        <v>36.217840208830737</v>
      </c>
      <c r="G25" s="454">
        <v>33.956521820337485</v>
      </c>
      <c r="H25" s="446">
        <v>37.898361667201286</v>
      </c>
      <c r="I25" s="446">
        <v>38.28644589004864</v>
      </c>
      <c r="J25" s="446">
        <v>35.446215889824259</v>
      </c>
      <c r="K25" s="446">
        <v>36.543846017891305</v>
      </c>
      <c r="L25" s="446">
        <v>38.906379183282581</v>
      </c>
      <c r="M25" s="446">
        <v>37.552229340403933</v>
      </c>
      <c r="N25" s="446">
        <v>35.848216789213431</v>
      </c>
      <c r="O25" s="446">
        <v>31.855879969229928</v>
      </c>
      <c r="P25" s="446">
        <v>29.043084542088177</v>
      </c>
      <c r="Q25" s="446">
        <v>29.409999999999997</v>
      </c>
      <c r="R25" s="446">
        <v>25.590000000000003</v>
      </c>
      <c r="S25" s="464">
        <v>27.439999999999998</v>
      </c>
      <c r="T25" s="464">
        <v>28.07</v>
      </c>
      <c r="U25" s="364">
        <v>29.12</v>
      </c>
    </row>
    <row r="26" spans="1:21" s="24" customFormat="1" ht="12" customHeight="1" x14ac:dyDescent="0.2">
      <c r="A26" s="37" t="s">
        <v>62</v>
      </c>
      <c r="B26" s="357">
        <v>40.150648331579497</v>
      </c>
      <c r="C26" s="357">
        <v>42.775768089280319</v>
      </c>
      <c r="D26" s="357">
        <v>36.454741294303012</v>
      </c>
      <c r="E26" s="357">
        <v>34.281861258267156</v>
      </c>
      <c r="F26" s="357">
        <v>30.4265819981403</v>
      </c>
      <c r="G26" s="454">
        <v>29.426025485053898</v>
      </c>
      <c r="H26" s="446">
        <v>33.039091662001816</v>
      </c>
      <c r="I26" s="446">
        <v>34.369312680479396</v>
      </c>
      <c r="J26" s="446">
        <v>33.340006494701093</v>
      </c>
      <c r="K26" s="446">
        <v>31.838656244345238</v>
      </c>
      <c r="L26" s="446">
        <v>35.235010073600023</v>
      </c>
      <c r="M26" s="446">
        <v>34.191116075453252</v>
      </c>
      <c r="N26" s="446">
        <v>29.779005246176588</v>
      </c>
      <c r="O26" s="446">
        <v>26.988182753022166</v>
      </c>
      <c r="P26" s="446">
        <v>24.760706080334653</v>
      </c>
      <c r="Q26" s="446">
        <v>24.310000000000002</v>
      </c>
      <c r="R26" s="446">
        <v>22.28</v>
      </c>
      <c r="S26" s="464">
        <v>23.07</v>
      </c>
      <c r="T26" s="464">
        <v>22.25</v>
      </c>
      <c r="U26" s="364">
        <v>23.95</v>
      </c>
    </row>
    <row r="27" spans="1:21" s="24" customFormat="1" ht="12" customHeight="1" x14ac:dyDescent="0.2">
      <c r="A27" s="37" t="s">
        <v>63</v>
      </c>
      <c r="B27" s="357">
        <v>37.67886648254855</v>
      </c>
      <c r="C27" s="357">
        <v>39.52325702997291</v>
      </c>
      <c r="D27" s="357">
        <v>40.893302005239391</v>
      </c>
      <c r="E27" s="357">
        <v>39.817516305556765</v>
      </c>
      <c r="F27" s="357">
        <v>36.399714595033892</v>
      </c>
      <c r="G27" s="454">
        <v>32.856522771771438</v>
      </c>
      <c r="H27" s="446">
        <v>35.708980851262304</v>
      </c>
      <c r="I27" s="446">
        <v>38.37709051753243</v>
      </c>
      <c r="J27" s="446">
        <v>35.971187035833665</v>
      </c>
      <c r="K27" s="446">
        <v>38.244925094454111</v>
      </c>
      <c r="L27" s="446">
        <v>38.393234375283711</v>
      </c>
      <c r="M27" s="446">
        <v>35.373814273496812</v>
      </c>
      <c r="N27" s="446">
        <v>33.572904333975977</v>
      </c>
      <c r="O27" s="446">
        <v>30.387735603380445</v>
      </c>
      <c r="P27" s="446">
        <v>27.567791701431098</v>
      </c>
      <c r="Q27" s="446">
        <v>23.95</v>
      </c>
      <c r="R27" s="446">
        <v>20.440000000000001</v>
      </c>
      <c r="S27" s="464">
        <v>21.59</v>
      </c>
      <c r="T27" s="464">
        <v>21.92</v>
      </c>
      <c r="U27" s="364">
        <v>21.37</v>
      </c>
    </row>
    <row r="28" spans="1:21" s="24" customFormat="1" ht="12" customHeight="1" x14ac:dyDescent="0.2">
      <c r="A28" s="37" t="s">
        <v>51</v>
      </c>
      <c r="B28" s="357">
        <v>34.342085208247028</v>
      </c>
      <c r="C28" s="357">
        <v>35.332992427982461</v>
      </c>
      <c r="D28" s="357">
        <v>35.756637696146228</v>
      </c>
      <c r="E28" s="357">
        <v>36.786935828567877</v>
      </c>
      <c r="F28" s="357">
        <v>33.690731491288012</v>
      </c>
      <c r="G28" s="454">
        <v>30.885134070871224</v>
      </c>
      <c r="H28" s="446">
        <v>33.49508310477475</v>
      </c>
      <c r="I28" s="446">
        <v>35.052584886448166</v>
      </c>
      <c r="J28" s="446">
        <v>33.002352909018938</v>
      </c>
      <c r="K28" s="446">
        <v>33.284501941034236</v>
      </c>
      <c r="L28" s="446">
        <v>35.536487527874009</v>
      </c>
      <c r="M28" s="446">
        <v>34.339052937376671</v>
      </c>
      <c r="N28" s="446">
        <v>30.865669044638206</v>
      </c>
      <c r="O28" s="446">
        <v>27.41044264744507</v>
      </c>
      <c r="P28" s="446">
        <v>26.651568213511133</v>
      </c>
      <c r="Q28" s="446">
        <v>26.14</v>
      </c>
      <c r="R28" s="446">
        <v>24.43</v>
      </c>
      <c r="S28" s="464">
        <v>23.93</v>
      </c>
      <c r="T28" s="464">
        <v>23.21</v>
      </c>
      <c r="U28" s="364">
        <v>24.16</v>
      </c>
    </row>
    <row r="29" spans="1:21" s="24" customFormat="1" ht="12" customHeight="1" x14ac:dyDescent="0.2">
      <c r="A29" s="37" t="s">
        <v>52</v>
      </c>
      <c r="B29" s="357">
        <v>24.53511778160771</v>
      </c>
      <c r="C29" s="357">
        <v>24.755799564227758</v>
      </c>
      <c r="D29" s="357">
        <v>24.765605067350727</v>
      </c>
      <c r="E29" s="357">
        <v>27.669331420282251</v>
      </c>
      <c r="F29" s="357">
        <v>25.229524986654955</v>
      </c>
      <c r="G29" s="454">
        <v>22.957948361987491</v>
      </c>
      <c r="H29" s="446">
        <v>25.032621983238656</v>
      </c>
      <c r="I29" s="446">
        <v>28.192776218188794</v>
      </c>
      <c r="J29" s="446">
        <v>26.812792068527752</v>
      </c>
      <c r="K29" s="446">
        <v>27.05874641068413</v>
      </c>
      <c r="L29" s="446">
        <v>29.739987979239878</v>
      </c>
      <c r="M29" s="446">
        <v>27.617052375504201</v>
      </c>
      <c r="N29" s="446">
        <v>24.248955881234412</v>
      </c>
      <c r="O29" s="446">
        <v>22.127660361182912</v>
      </c>
      <c r="P29" s="446">
        <v>21.24144588166212</v>
      </c>
      <c r="Q29" s="446">
        <v>19.809999999999999</v>
      </c>
      <c r="R29" s="446">
        <v>17.98</v>
      </c>
      <c r="S29" s="464">
        <v>19.82</v>
      </c>
      <c r="T29" s="464">
        <v>20.69</v>
      </c>
      <c r="U29" s="364">
        <v>21.63</v>
      </c>
    </row>
    <row r="30" spans="1:21" s="24" customFormat="1" ht="12" customHeight="1" x14ac:dyDescent="0.2">
      <c r="A30" s="37" t="s">
        <v>53</v>
      </c>
      <c r="B30" s="357">
        <v>24.721692225932777</v>
      </c>
      <c r="C30" s="357">
        <v>25.148651482046937</v>
      </c>
      <c r="D30" s="357">
        <v>25.593770657005777</v>
      </c>
      <c r="E30" s="357">
        <v>27.693882736365289</v>
      </c>
      <c r="F30" s="357">
        <v>27.756989102206454</v>
      </c>
      <c r="G30" s="454">
        <v>26.147969993440789</v>
      </c>
      <c r="H30" s="446">
        <v>26.635746995910697</v>
      </c>
      <c r="I30" s="446">
        <v>26.851166452888091</v>
      </c>
      <c r="J30" s="446">
        <v>23.455180631210407</v>
      </c>
      <c r="K30" s="446">
        <v>28.24294303057356</v>
      </c>
      <c r="L30" s="446">
        <v>32.540428217956794</v>
      </c>
      <c r="M30" s="446">
        <v>31.39306881565863</v>
      </c>
      <c r="N30" s="446">
        <v>27.045788869353249</v>
      </c>
      <c r="O30" s="446">
        <v>25.622813694952505</v>
      </c>
      <c r="P30" s="446">
        <v>24.006246096916112</v>
      </c>
      <c r="Q30" s="446">
        <v>23.84</v>
      </c>
      <c r="R30" s="446">
        <v>22.62</v>
      </c>
      <c r="S30" s="464">
        <v>26.14</v>
      </c>
      <c r="T30" s="464">
        <v>25.929999999999996</v>
      </c>
      <c r="U30" s="364">
        <v>27.400000000000002</v>
      </c>
    </row>
    <row r="31" spans="1:21" s="24" customFormat="1" ht="12" customHeight="1" x14ac:dyDescent="0.2">
      <c r="A31" s="37" t="s">
        <v>64</v>
      </c>
      <c r="B31" s="357">
        <v>22.154078538446274</v>
      </c>
      <c r="C31" s="357">
        <v>22.915404623186728</v>
      </c>
      <c r="D31" s="357">
        <v>24.722356973614282</v>
      </c>
      <c r="E31" s="357">
        <v>26.566832777723448</v>
      </c>
      <c r="F31" s="357">
        <v>23.856770980224258</v>
      </c>
      <c r="G31" s="454">
        <v>22.201551097009954</v>
      </c>
      <c r="H31" s="446">
        <v>25.355626263337815</v>
      </c>
      <c r="I31" s="446">
        <v>27.724298785779293</v>
      </c>
      <c r="J31" s="446">
        <v>27.486332229724216</v>
      </c>
      <c r="K31" s="446">
        <v>26.091941893399106</v>
      </c>
      <c r="L31" s="446">
        <v>26.614007139599206</v>
      </c>
      <c r="M31" s="446">
        <v>26.693488337909617</v>
      </c>
      <c r="N31" s="446">
        <v>25.250103794528744</v>
      </c>
      <c r="O31" s="446">
        <v>25.249595633932415</v>
      </c>
      <c r="P31" s="446">
        <v>23.663935568439211</v>
      </c>
      <c r="Q31" s="446">
        <v>24.34</v>
      </c>
      <c r="R31" s="446">
        <v>21.38</v>
      </c>
      <c r="S31" s="464">
        <v>23.18</v>
      </c>
      <c r="T31" s="464">
        <v>21.63</v>
      </c>
      <c r="U31" s="364">
        <v>21.36</v>
      </c>
    </row>
    <row r="32" spans="1:21" s="24" customFormat="1" ht="12" customHeight="1" x14ac:dyDescent="0.2">
      <c r="A32" s="37" t="s">
        <v>65</v>
      </c>
      <c r="B32" s="357">
        <v>21.718984771723701</v>
      </c>
      <c r="C32" s="357">
        <v>21.703434986696532</v>
      </c>
      <c r="D32" s="357">
        <v>23.567757199076798</v>
      </c>
      <c r="E32" s="357">
        <v>22.418801970800974</v>
      </c>
      <c r="F32" s="357">
        <v>22.062071702488659</v>
      </c>
      <c r="G32" s="454">
        <v>20.807989382837139</v>
      </c>
      <c r="H32" s="446">
        <v>20.19562151630463</v>
      </c>
      <c r="I32" s="446">
        <v>22.211038138135468</v>
      </c>
      <c r="J32" s="446">
        <v>21.340518712236765</v>
      </c>
      <c r="K32" s="446">
        <v>23.772358581448209</v>
      </c>
      <c r="L32" s="446">
        <v>24.817854980418112</v>
      </c>
      <c r="M32" s="446">
        <v>24.861474839998582</v>
      </c>
      <c r="N32" s="446">
        <v>23.046215235334078</v>
      </c>
      <c r="O32" s="446">
        <v>21.530086958130106</v>
      </c>
      <c r="P32" s="446">
        <v>20.015128751169893</v>
      </c>
      <c r="Q32" s="446">
        <v>19.139999999999997</v>
      </c>
      <c r="R32" s="446">
        <v>17.919999999999998</v>
      </c>
      <c r="S32" s="464">
        <v>20.48</v>
      </c>
      <c r="T32" s="464">
        <v>20.86</v>
      </c>
      <c r="U32" s="364">
        <v>18.920000000000002</v>
      </c>
    </row>
    <row r="33" spans="1:21" s="24" customFormat="1" ht="15" customHeight="1" x14ac:dyDescent="0.2">
      <c r="A33" s="43" t="s">
        <v>5</v>
      </c>
      <c r="B33" s="465">
        <v>31.645054947601071</v>
      </c>
      <c r="C33" s="465">
        <v>32.259131019152299</v>
      </c>
      <c r="D33" s="465">
        <v>32.418090045051827</v>
      </c>
      <c r="E33" s="465">
        <v>32.654947723796695</v>
      </c>
      <c r="F33" s="465">
        <v>30.106664185625526</v>
      </c>
      <c r="G33" s="455">
        <v>27.83559089326878</v>
      </c>
      <c r="H33" s="453">
        <v>31.11715753064242</v>
      </c>
      <c r="I33" s="453">
        <v>32.714884564237515</v>
      </c>
      <c r="J33" s="453">
        <v>30.959138217199211</v>
      </c>
      <c r="K33" s="453">
        <v>31.388024533276443</v>
      </c>
      <c r="L33" s="453">
        <v>33.57869459785136</v>
      </c>
      <c r="M33" s="453">
        <v>31.82754950836042</v>
      </c>
      <c r="N33" s="453">
        <v>28.799078119528428</v>
      </c>
      <c r="O33" s="453">
        <v>26.451618037394748</v>
      </c>
      <c r="P33" s="453">
        <v>24.732157305844215</v>
      </c>
      <c r="Q33" s="453">
        <v>23.97</v>
      </c>
      <c r="R33" s="453">
        <v>21.81</v>
      </c>
      <c r="S33" s="466">
        <v>23</v>
      </c>
      <c r="T33" s="466">
        <v>22.73</v>
      </c>
      <c r="U33" s="467">
        <v>23.01</v>
      </c>
    </row>
    <row r="34" spans="1:21" s="24" customFormat="1" ht="4.5" customHeight="1" x14ac:dyDescent="0.2">
      <c r="A34" s="158"/>
      <c r="B34" s="468"/>
      <c r="C34" s="468"/>
      <c r="D34" s="468"/>
      <c r="E34" s="468"/>
      <c r="F34" s="468"/>
      <c r="G34" s="468"/>
      <c r="H34" s="469"/>
      <c r="I34" s="469"/>
      <c r="J34" s="469"/>
      <c r="K34" s="469"/>
      <c r="L34" s="469"/>
      <c r="M34" s="469"/>
      <c r="N34" s="469"/>
      <c r="O34" s="469"/>
      <c r="P34" s="469"/>
      <c r="Q34" s="469"/>
      <c r="R34" s="469"/>
      <c r="S34" s="470"/>
      <c r="T34" s="470"/>
      <c r="U34" s="525"/>
    </row>
    <row r="35" spans="1:21" s="24" customFormat="1" ht="9" customHeight="1" x14ac:dyDescent="0.2">
      <c r="A35" s="45"/>
      <c r="B35" s="44"/>
      <c r="C35" s="44"/>
      <c r="D35" s="44"/>
    </row>
    <row r="36" spans="1:21" s="96" customFormat="1" ht="9" customHeight="1" x14ac:dyDescent="0.2">
      <c r="A36" s="248" t="s">
        <v>166</v>
      </c>
      <c r="B36" s="102"/>
      <c r="C36" s="102"/>
      <c r="G36" s="102"/>
      <c r="H36" s="100"/>
      <c r="I36" s="100"/>
      <c r="J36" s="100"/>
      <c r="K36" s="100"/>
      <c r="L36" s="100"/>
      <c r="M36" s="100"/>
      <c r="N36" s="100"/>
      <c r="O36" s="100"/>
    </row>
    <row r="37" spans="1:21" s="96" customFormat="1" ht="9" customHeight="1" x14ac:dyDescent="0.2">
      <c r="A37" s="103" t="s">
        <v>121</v>
      </c>
      <c r="B37" s="101"/>
      <c r="C37" s="101"/>
      <c r="D37" s="101"/>
      <c r="G37" s="98"/>
      <c r="H37" s="98"/>
      <c r="I37" s="98"/>
      <c r="J37" s="98"/>
      <c r="K37" s="98"/>
      <c r="L37" s="98"/>
      <c r="M37" s="98"/>
      <c r="N37" s="98"/>
      <c r="O37" s="98"/>
    </row>
    <row r="38" spans="1:21" s="24" customFormat="1" ht="4.5" customHeight="1" x14ac:dyDescent="0.25">
      <c r="A38" s="159"/>
      <c r="B38" s="433"/>
      <c r="C38" s="433"/>
      <c r="D38" s="433"/>
      <c r="E38" s="433"/>
      <c r="F38" s="433"/>
      <c r="G38" s="433"/>
      <c r="H38" s="371"/>
      <c r="I38" s="371"/>
      <c r="J38" s="371"/>
      <c r="K38" s="433"/>
      <c r="L38" s="371"/>
      <c r="M38" s="371"/>
      <c r="N38" s="371"/>
      <c r="O38" s="371"/>
      <c r="P38" s="371"/>
      <c r="Q38" s="371"/>
      <c r="R38" s="433"/>
      <c r="S38" s="471"/>
      <c r="T38" s="471"/>
      <c r="U38" s="526"/>
    </row>
    <row r="39" spans="1:21" s="42" customFormat="1" ht="12" customHeight="1" x14ac:dyDescent="0.25">
      <c r="A39" s="18" t="s">
        <v>7</v>
      </c>
      <c r="B39" s="460"/>
      <c r="C39" s="355"/>
      <c r="D39" s="461"/>
      <c r="E39" s="355"/>
      <c r="F39" s="355"/>
      <c r="G39" s="355"/>
      <c r="H39" s="462"/>
      <c r="I39" s="462"/>
      <c r="J39" s="462"/>
      <c r="K39" s="461"/>
      <c r="L39" s="462"/>
      <c r="M39" s="462"/>
      <c r="N39" s="462"/>
      <c r="O39" s="462"/>
      <c r="P39" s="462"/>
      <c r="Q39" s="462"/>
      <c r="R39" s="461"/>
      <c r="S39" s="472"/>
      <c r="T39" s="472"/>
      <c r="U39" s="332"/>
    </row>
    <row r="40" spans="1:21" s="24" customFormat="1" ht="12" customHeight="1" x14ac:dyDescent="0.2">
      <c r="A40" s="37" t="s">
        <v>56</v>
      </c>
      <c r="B40" s="357">
        <v>33.985716085361204</v>
      </c>
      <c r="C40" s="357">
        <v>34.776142495146793</v>
      </c>
      <c r="D40" s="357">
        <v>36.557801885866709</v>
      </c>
      <c r="E40" s="357">
        <v>37.455661755983591</v>
      </c>
      <c r="F40" s="357">
        <v>35.928998378382168</v>
      </c>
      <c r="G40" s="357">
        <v>34.514561227730809</v>
      </c>
      <c r="H40" s="358">
        <v>35.707125940052826</v>
      </c>
      <c r="I40" s="358">
        <v>37.016309611077972</v>
      </c>
      <c r="J40" s="446">
        <v>33.11125715041009</v>
      </c>
      <c r="K40" s="446">
        <v>33.652830529203349</v>
      </c>
      <c r="L40" s="446">
        <v>36.117256937715773</v>
      </c>
      <c r="M40" s="446">
        <v>34.940332669334389</v>
      </c>
      <c r="N40" s="446">
        <v>33.10143083493395</v>
      </c>
      <c r="O40" s="446">
        <v>32.779618867451646</v>
      </c>
      <c r="P40" s="446">
        <v>28.80499596166252</v>
      </c>
      <c r="Q40" s="473">
        <v>26.6</v>
      </c>
      <c r="R40" s="474">
        <v>25.3</v>
      </c>
      <c r="S40" s="474">
        <v>26.06</v>
      </c>
      <c r="T40" s="474">
        <v>24.38</v>
      </c>
      <c r="U40" s="364">
        <v>25.25</v>
      </c>
    </row>
    <row r="41" spans="1:21" s="24" customFormat="1" ht="12" customHeight="1" x14ac:dyDescent="0.2">
      <c r="A41" s="37" t="s">
        <v>38</v>
      </c>
      <c r="B41" s="357">
        <v>25.499672288574853</v>
      </c>
      <c r="C41" s="357">
        <v>27.218706891385946</v>
      </c>
      <c r="D41" s="357">
        <v>23.871720991540208</v>
      </c>
      <c r="E41" s="357">
        <v>25.487934304172789</v>
      </c>
      <c r="F41" s="357">
        <v>22.655732752657983</v>
      </c>
      <c r="G41" s="357">
        <v>21.087655498966981</v>
      </c>
      <c r="H41" s="358">
        <v>21.880807836448778</v>
      </c>
      <c r="I41" s="358">
        <v>25.278843323026383</v>
      </c>
      <c r="J41" s="446">
        <v>20.217442682466864</v>
      </c>
      <c r="K41" s="446">
        <v>22.871387024168481</v>
      </c>
      <c r="L41" s="446">
        <v>24.24224517751102</v>
      </c>
      <c r="M41" s="446">
        <v>24.046235092721613</v>
      </c>
      <c r="N41" s="446">
        <v>21.638240384674177</v>
      </c>
      <c r="O41" s="446">
        <v>19.906377880841635</v>
      </c>
      <c r="P41" s="446">
        <v>20.360620513487131</v>
      </c>
      <c r="Q41" s="473">
        <v>18.2</v>
      </c>
      <c r="R41" s="474">
        <v>16.170000000000002</v>
      </c>
      <c r="S41" s="474">
        <v>16.39</v>
      </c>
      <c r="T41" s="474">
        <v>17.77</v>
      </c>
      <c r="U41" s="364">
        <v>19.259999999999998</v>
      </c>
    </row>
    <row r="42" spans="1:21" s="24" customFormat="1" ht="12" customHeight="1" x14ac:dyDescent="0.2">
      <c r="A42" s="37" t="s">
        <v>57</v>
      </c>
      <c r="B42" s="357">
        <v>29.898630258755581</v>
      </c>
      <c r="C42" s="357">
        <v>29.912808236015497</v>
      </c>
      <c r="D42" s="357">
        <v>27.466669556256758</v>
      </c>
      <c r="E42" s="357">
        <v>28.742510198241654</v>
      </c>
      <c r="F42" s="357">
        <v>25.220201414777719</v>
      </c>
      <c r="G42" s="357">
        <v>26.181976184063849</v>
      </c>
      <c r="H42" s="358">
        <v>27.670533148294613</v>
      </c>
      <c r="I42" s="358">
        <v>31.671553409076957</v>
      </c>
      <c r="J42" s="446">
        <v>30.111551473239924</v>
      </c>
      <c r="K42" s="446">
        <v>30.646969805932727</v>
      </c>
      <c r="L42" s="446">
        <v>32.001546673428216</v>
      </c>
      <c r="M42" s="446">
        <v>27.554299170512337</v>
      </c>
      <c r="N42" s="446">
        <v>25.217780719907907</v>
      </c>
      <c r="O42" s="446">
        <v>24.737805144790954</v>
      </c>
      <c r="P42" s="446">
        <v>22.42598581386822</v>
      </c>
      <c r="Q42" s="473">
        <v>21.14</v>
      </c>
      <c r="R42" s="474">
        <v>20.49</v>
      </c>
      <c r="S42" s="474">
        <v>23.14</v>
      </c>
      <c r="T42" s="474">
        <v>20.919999999999998</v>
      </c>
      <c r="U42" s="364">
        <v>22.07</v>
      </c>
    </row>
    <row r="43" spans="1:21" s="24" customFormat="1" ht="12" customHeight="1" x14ac:dyDescent="0.2">
      <c r="A43" s="37" t="s">
        <v>40</v>
      </c>
      <c r="B43" s="357">
        <v>37.276267243839435</v>
      </c>
      <c r="C43" s="357">
        <v>36.572651316133175</v>
      </c>
      <c r="D43" s="357">
        <v>37.21280620245556</v>
      </c>
      <c r="E43" s="357">
        <v>39.325048701317506</v>
      </c>
      <c r="F43" s="357">
        <v>36.294249917393799</v>
      </c>
      <c r="G43" s="357">
        <v>34.321568448092876</v>
      </c>
      <c r="H43" s="358">
        <v>34.317323005309888</v>
      </c>
      <c r="I43" s="358">
        <v>34.442703483717843</v>
      </c>
      <c r="J43" s="446">
        <v>31.925107363086084</v>
      </c>
      <c r="K43" s="446">
        <v>34.677869476319387</v>
      </c>
      <c r="L43" s="446">
        <v>34.484619728517387</v>
      </c>
      <c r="M43" s="446">
        <v>33.318653264777545</v>
      </c>
      <c r="N43" s="446">
        <v>30.630080516698804</v>
      </c>
      <c r="O43" s="446">
        <v>28.567026635574134</v>
      </c>
      <c r="P43" s="446">
        <v>25.423467840787094</v>
      </c>
      <c r="Q43" s="473">
        <v>24.610000000000003</v>
      </c>
      <c r="R43" s="474">
        <v>22.84</v>
      </c>
      <c r="S43" s="474">
        <v>24.02</v>
      </c>
      <c r="T43" s="474">
        <v>23.45</v>
      </c>
      <c r="U43" s="364">
        <v>22.2</v>
      </c>
    </row>
    <row r="44" spans="1:21" s="24" customFormat="1" ht="12" customHeight="1" x14ac:dyDescent="0.2">
      <c r="A44" s="37" t="s">
        <v>58</v>
      </c>
      <c r="B44" s="357">
        <v>30.897129539129196</v>
      </c>
      <c r="C44" s="357">
        <v>30.853800692345018</v>
      </c>
      <c r="D44" s="357">
        <v>28.370449646638274</v>
      </c>
      <c r="E44" s="357">
        <v>28.790275620009897</v>
      </c>
      <c r="F44" s="357">
        <v>25.992447697449244</v>
      </c>
      <c r="G44" s="357">
        <v>25.272031814816941</v>
      </c>
      <c r="H44" s="358">
        <v>26.163935777867358</v>
      </c>
      <c r="I44" s="358">
        <v>28.704875825195913</v>
      </c>
      <c r="J44" s="446">
        <v>26.329041531168635</v>
      </c>
      <c r="K44" s="446">
        <v>26.641641424470325</v>
      </c>
      <c r="L44" s="446">
        <v>25.471359007854943</v>
      </c>
      <c r="M44" s="446">
        <v>24.721314125632766</v>
      </c>
      <c r="N44" s="446">
        <v>22.94761236856062</v>
      </c>
      <c r="O44" s="446">
        <v>20.786703032151831</v>
      </c>
      <c r="P44" s="446">
        <v>18.335288156865392</v>
      </c>
      <c r="Q44" s="473">
        <v>17.97</v>
      </c>
      <c r="R44" s="474">
        <v>16.28</v>
      </c>
      <c r="S44" s="474">
        <v>18.64</v>
      </c>
      <c r="T44" s="474">
        <v>18.099999999999998</v>
      </c>
      <c r="U44" s="364">
        <v>17.39</v>
      </c>
    </row>
    <row r="45" spans="1:21" s="24" customFormat="1" ht="12" customHeight="1" x14ac:dyDescent="0.2">
      <c r="A45" s="37" t="s">
        <v>42</v>
      </c>
      <c r="B45" s="357">
        <v>30.147126488846759</v>
      </c>
      <c r="C45" s="357">
        <v>30.123135525083466</v>
      </c>
      <c r="D45" s="357">
        <v>28.16884492947877</v>
      </c>
      <c r="E45" s="357">
        <v>29.776805796517596</v>
      </c>
      <c r="F45" s="357">
        <v>29.11828863371592</v>
      </c>
      <c r="G45" s="357">
        <v>28.11350781724698</v>
      </c>
      <c r="H45" s="358">
        <v>30.979007340080571</v>
      </c>
      <c r="I45" s="358">
        <v>32.55228713041506</v>
      </c>
      <c r="J45" s="446">
        <v>30.817911156113357</v>
      </c>
      <c r="K45" s="446">
        <v>30.994892848559445</v>
      </c>
      <c r="L45" s="446">
        <v>33.243113819354377</v>
      </c>
      <c r="M45" s="446">
        <v>32.146295016054758</v>
      </c>
      <c r="N45" s="446">
        <v>30.072142521060456</v>
      </c>
      <c r="O45" s="446">
        <v>26.372842677041991</v>
      </c>
      <c r="P45" s="446">
        <v>23.4128922224034</v>
      </c>
      <c r="Q45" s="473">
        <v>27.889999999999997</v>
      </c>
      <c r="R45" s="474">
        <v>26.840000000000003</v>
      </c>
      <c r="S45" s="474">
        <v>26.540000000000003</v>
      </c>
      <c r="T45" s="474">
        <v>26.340000000000003</v>
      </c>
      <c r="U45" s="364">
        <v>23.43</v>
      </c>
    </row>
    <row r="46" spans="1:21" s="24" customFormat="1" ht="12" customHeight="1" x14ac:dyDescent="0.2">
      <c r="A46" s="37" t="s">
        <v>43</v>
      </c>
      <c r="B46" s="357">
        <v>36.989947856602498</v>
      </c>
      <c r="C46" s="357">
        <v>36.901196119723984</v>
      </c>
      <c r="D46" s="357">
        <v>36.302087183739367</v>
      </c>
      <c r="E46" s="357">
        <v>35.182786724652502</v>
      </c>
      <c r="F46" s="357">
        <v>35.17134529609654</v>
      </c>
      <c r="G46" s="357">
        <v>33.817852470430125</v>
      </c>
      <c r="H46" s="358">
        <v>34.820645827573621</v>
      </c>
      <c r="I46" s="358">
        <v>37.288845235155769</v>
      </c>
      <c r="J46" s="446">
        <v>37.210856973346054</v>
      </c>
      <c r="K46" s="446">
        <v>35.466615780191823</v>
      </c>
      <c r="L46" s="446">
        <v>36.586417139237085</v>
      </c>
      <c r="M46" s="446">
        <v>34.087660212141337</v>
      </c>
      <c r="N46" s="446">
        <v>32.024995797464598</v>
      </c>
      <c r="O46" s="446">
        <v>30.3298121673864</v>
      </c>
      <c r="P46" s="446">
        <v>28.040911673332992</v>
      </c>
      <c r="Q46" s="473">
        <v>25.85</v>
      </c>
      <c r="R46" s="474">
        <v>26.33</v>
      </c>
      <c r="S46" s="474">
        <v>25.81</v>
      </c>
      <c r="T46" s="474">
        <v>22.59</v>
      </c>
      <c r="U46" s="364">
        <v>27.47</v>
      </c>
    </row>
    <row r="47" spans="1:21" s="24" customFormat="1" ht="12" customHeight="1" x14ac:dyDescent="0.2">
      <c r="A47" s="37" t="s">
        <v>59</v>
      </c>
      <c r="B47" s="357">
        <v>28.133123434991049</v>
      </c>
      <c r="C47" s="357">
        <v>30.640695791618217</v>
      </c>
      <c r="D47" s="357">
        <v>27.549339506940239</v>
      </c>
      <c r="E47" s="357">
        <v>28.536022004423334</v>
      </c>
      <c r="F47" s="357">
        <v>27.344659322791543</v>
      </c>
      <c r="G47" s="357">
        <v>26.537454889761509</v>
      </c>
      <c r="H47" s="358">
        <v>28.973159079773353</v>
      </c>
      <c r="I47" s="358">
        <v>27.118468259213675</v>
      </c>
      <c r="J47" s="446">
        <v>25.579379490279297</v>
      </c>
      <c r="K47" s="446">
        <v>28.19088039808727</v>
      </c>
      <c r="L47" s="446">
        <v>28.57077192338512</v>
      </c>
      <c r="M47" s="446">
        <v>28.239841526263131</v>
      </c>
      <c r="N47" s="446">
        <v>28.4518038484687</v>
      </c>
      <c r="O47" s="446">
        <v>27.595276036327466</v>
      </c>
      <c r="P47" s="446">
        <v>23.572728017939554</v>
      </c>
      <c r="Q47" s="473">
        <v>20.059999999999999</v>
      </c>
      <c r="R47" s="474">
        <v>19.54</v>
      </c>
      <c r="S47" s="474">
        <v>22.900000000000002</v>
      </c>
      <c r="T47" s="474">
        <v>20.979999999999997</v>
      </c>
      <c r="U47" s="364">
        <v>19.259999999999998</v>
      </c>
    </row>
    <row r="48" spans="1:21" s="24" customFormat="1" ht="12" customHeight="1" x14ac:dyDescent="0.2">
      <c r="A48" s="37" t="s">
        <v>45</v>
      </c>
      <c r="B48" s="357">
        <v>32.406457254002753</v>
      </c>
      <c r="C48" s="357">
        <v>32.784365882585469</v>
      </c>
      <c r="D48" s="357">
        <v>30.680619695695167</v>
      </c>
      <c r="E48" s="357">
        <v>30.29632810702374</v>
      </c>
      <c r="F48" s="357">
        <v>28.025061422594622</v>
      </c>
      <c r="G48" s="357">
        <v>26.324484337244396</v>
      </c>
      <c r="H48" s="358">
        <v>28.543187411345457</v>
      </c>
      <c r="I48" s="358">
        <v>29.319151020933564</v>
      </c>
      <c r="J48" s="446">
        <v>27.631894661439478</v>
      </c>
      <c r="K48" s="446">
        <v>26.781367655846456</v>
      </c>
      <c r="L48" s="446">
        <v>27.724495730641436</v>
      </c>
      <c r="M48" s="446">
        <v>25.444113336883873</v>
      </c>
      <c r="N48" s="446">
        <v>23.77872492068872</v>
      </c>
      <c r="O48" s="446">
        <v>23.976759218348672</v>
      </c>
      <c r="P48" s="446">
        <v>21.90519396807241</v>
      </c>
      <c r="Q48" s="473">
        <v>19.89</v>
      </c>
      <c r="R48" s="474">
        <v>17.52</v>
      </c>
      <c r="S48" s="474">
        <v>18.59</v>
      </c>
      <c r="T48" s="474">
        <v>18.079999999999998</v>
      </c>
      <c r="U48" s="364">
        <v>18.18</v>
      </c>
    </row>
    <row r="49" spans="1:21" s="24" customFormat="1" ht="12" customHeight="1" x14ac:dyDescent="0.2">
      <c r="A49" s="37" t="s">
        <v>60</v>
      </c>
      <c r="B49" s="357">
        <v>30.038942775625376</v>
      </c>
      <c r="C49" s="357">
        <v>32.340836421837473</v>
      </c>
      <c r="D49" s="357">
        <v>30.65656906211348</v>
      </c>
      <c r="E49" s="357">
        <v>34.43536567953732</v>
      </c>
      <c r="F49" s="357">
        <v>31.424574321274747</v>
      </c>
      <c r="G49" s="357">
        <v>28.139843023890361</v>
      </c>
      <c r="H49" s="358">
        <v>28.952599904894765</v>
      </c>
      <c r="I49" s="358">
        <v>29.69544329512906</v>
      </c>
      <c r="J49" s="446">
        <v>26.967487857071447</v>
      </c>
      <c r="K49" s="446">
        <v>27.578835434912442</v>
      </c>
      <c r="L49" s="446">
        <v>30.184244790390817</v>
      </c>
      <c r="M49" s="446">
        <v>29.968508442868156</v>
      </c>
      <c r="N49" s="446">
        <v>27.249362243016446</v>
      </c>
      <c r="O49" s="446">
        <v>25.179606806554744</v>
      </c>
      <c r="P49" s="446">
        <v>22.257961244986653</v>
      </c>
      <c r="Q49" s="473">
        <v>23.7</v>
      </c>
      <c r="R49" s="474">
        <v>21.51</v>
      </c>
      <c r="S49" s="474">
        <v>23.52</v>
      </c>
      <c r="T49" s="474">
        <v>20.97</v>
      </c>
      <c r="U49" s="364">
        <v>19.830000000000002</v>
      </c>
    </row>
    <row r="50" spans="1:21" s="24" customFormat="1" ht="12" customHeight="1" x14ac:dyDescent="0.2">
      <c r="A50" s="37" t="s">
        <v>47</v>
      </c>
      <c r="B50" s="357">
        <v>36.793154172267201</v>
      </c>
      <c r="C50" s="357">
        <v>40.698504419490206</v>
      </c>
      <c r="D50" s="357">
        <v>42.15029796285058</v>
      </c>
      <c r="E50" s="357">
        <v>43.133482682312156</v>
      </c>
      <c r="F50" s="357">
        <v>36.123592582098652</v>
      </c>
      <c r="G50" s="357">
        <v>36.041363590395427</v>
      </c>
      <c r="H50" s="358">
        <v>35.988288607385698</v>
      </c>
      <c r="I50" s="358">
        <v>37.582101911152172</v>
      </c>
      <c r="J50" s="446">
        <v>34.334031496520993</v>
      </c>
      <c r="K50" s="446">
        <v>32.150472934691855</v>
      </c>
      <c r="L50" s="446">
        <v>36.948849254822868</v>
      </c>
      <c r="M50" s="446">
        <v>32.384097949419314</v>
      </c>
      <c r="N50" s="446">
        <v>29.774262693799113</v>
      </c>
      <c r="O50" s="446">
        <v>28.244512190134053</v>
      </c>
      <c r="P50" s="446">
        <v>25.740728596054808</v>
      </c>
      <c r="Q50" s="473">
        <v>24.44</v>
      </c>
      <c r="R50" s="474">
        <v>22.17</v>
      </c>
      <c r="S50" s="474">
        <v>23.06</v>
      </c>
      <c r="T50" s="474">
        <v>22.82</v>
      </c>
      <c r="U50" s="364">
        <v>23.89</v>
      </c>
    </row>
    <row r="51" spans="1:21" s="24" customFormat="1" ht="12" customHeight="1" x14ac:dyDescent="0.2">
      <c r="A51" s="37" t="s">
        <v>61</v>
      </c>
      <c r="B51" s="357">
        <v>40.635999145989935</v>
      </c>
      <c r="C51" s="357">
        <v>40.701285052919417</v>
      </c>
      <c r="D51" s="357">
        <v>45.507852499255122</v>
      </c>
      <c r="E51" s="357">
        <v>47.970362758195677</v>
      </c>
      <c r="F51" s="357">
        <v>45.678743688767362</v>
      </c>
      <c r="G51" s="357">
        <v>44.667388745513811</v>
      </c>
      <c r="H51" s="358">
        <v>44.583178242049669</v>
      </c>
      <c r="I51" s="358">
        <v>43.929909501936329</v>
      </c>
      <c r="J51" s="446">
        <v>40.061375248342323</v>
      </c>
      <c r="K51" s="446">
        <v>39.98553917143029</v>
      </c>
      <c r="L51" s="446">
        <v>42.109213385981811</v>
      </c>
      <c r="M51" s="446">
        <v>41.524812495341514</v>
      </c>
      <c r="N51" s="446">
        <v>39.980243395752659</v>
      </c>
      <c r="O51" s="446">
        <v>36.962648298529047</v>
      </c>
      <c r="P51" s="446">
        <v>33.394233265467385</v>
      </c>
      <c r="Q51" s="473">
        <v>32.129999999999995</v>
      </c>
      <c r="R51" s="474">
        <v>30.18</v>
      </c>
      <c r="S51" s="474">
        <v>31.1</v>
      </c>
      <c r="T51" s="474">
        <v>30.2</v>
      </c>
      <c r="U51" s="364">
        <v>31.91</v>
      </c>
    </row>
    <row r="52" spans="1:21" s="24" customFormat="1" ht="12" customHeight="1" x14ac:dyDescent="0.2">
      <c r="A52" s="37" t="s">
        <v>62</v>
      </c>
      <c r="B52" s="357">
        <v>39.093528039687172</v>
      </c>
      <c r="C52" s="357">
        <v>39.01899070178186</v>
      </c>
      <c r="D52" s="357">
        <v>38.510227471399226</v>
      </c>
      <c r="E52" s="357">
        <v>39.428865078993759</v>
      </c>
      <c r="F52" s="357">
        <v>37.78950928632279</v>
      </c>
      <c r="G52" s="357">
        <v>33.339528260372049</v>
      </c>
      <c r="H52" s="358">
        <v>34.749419278912825</v>
      </c>
      <c r="I52" s="358">
        <v>35.637758949978966</v>
      </c>
      <c r="J52" s="446">
        <v>34.315626210924535</v>
      </c>
      <c r="K52" s="446">
        <v>33.382965763543297</v>
      </c>
      <c r="L52" s="446">
        <v>35.002059055951634</v>
      </c>
      <c r="M52" s="446">
        <v>33.105382440024215</v>
      </c>
      <c r="N52" s="446">
        <v>30.061651758916113</v>
      </c>
      <c r="O52" s="446">
        <v>26.871804700099489</v>
      </c>
      <c r="P52" s="446">
        <v>23.659820990794014</v>
      </c>
      <c r="Q52" s="473">
        <v>23.77</v>
      </c>
      <c r="R52" s="474">
        <v>21.560000000000002</v>
      </c>
      <c r="S52" s="474">
        <v>21.59</v>
      </c>
      <c r="T52" s="474">
        <v>21.65</v>
      </c>
      <c r="U52" s="364">
        <v>20.75</v>
      </c>
    </row>
    <row r="53" spans="1:21" s="24" customFormat="1" ht="12" customHeight="1" x14ac:dyDescent="0.2">
      <c r="A53" s="37" t="s">
        <v>63</v>
      </c>
      <c r="B53" s="357">
        <v>40.442664270698735</v>
      </c>
      <c r="C53" s="357">
        <v>43.455994525075724</v>
      </c>
      <c r="D53" s="357">
        <v>47.14897736395023</v>
      </c>
      <c r="E53" s="357">
        <v>47.990841373969708</v>
      </c>
      <c r="F53" s="357">
        <v>44.543483557510484</v>
      </c>
      <c r="G53" s="357">
        <v>42.256666663656887</v>
      </c>
      <c r="H53" s="358">
        <v>41.436017104763465</v>
      </c>
      <c r="I53" s="358">
        <v>42.04933128022234</v>
      </c>
      <c r="J53" s="446">
        <v>39.286974429925678</v>
      </c>
      <c r="K53" s="446">
        <v>41.830758373785379</v>
      </c>
      <c r="L53" s="446">
        <v>43.938925351411079</v>
      </c>
      <c r="M53" s="446">
        <v>41.517025975352759</v>
      </c>
      <c r="N53" s="446">
        <v>40.9899445844149</v>
      </c>
      <c r="O53" s="446">
        <v>36.092872350270163</v>
      </c>
      <c r="P53" s="446">
        <v>31.54098942947925</v>
      </c>
      <c r="Q53" s="473">
        <v>28.78</v>
      </c>
      <c r="R53" s="474">
        <v>27.51</v>
      </c>
      <c r="S53" s="474">
        <v>29.7</v>
      </c>
      <c r="T53" s="474">
        <v>28.63</v>
      </c>
      <c r="U53" s="364">
        <v>29.95</v>
      </c>
    </row>
    <row r="54" spans="1:21" s="24" customFormat="1" ht="12" customHeight="1" x14ac:dyDescent="0.2">
      <c r="A54" s="37" t="s">
        <v>51</v>
      </c>
      <c r="B54" s="357">
        <v>38.521520522259664</v>
      </c>
      <c r="C54" s="357">
        <v>39.098071585132274</v>
      </c>
      <c r="D54" s="357">
        <v>40.833890429498673</v>
      </c>
      <c r="E54" s="357">
        <v>43.524672472961889</v>
      </c>
      <c r="F54" s="357">
        <v>41.359793666568919</v>
      </c>
      <c r="G54" s="357">
        <v>38.386437032313054</v>
      </c>
      <c r="H54" s="358">
        <v>38.838939052523479</v>
      </c>
      <c r="I54" s="358">
        <v>39.976736578267527</v>
      </c>
      <c r="J54" s="446">
        <v>37.615213866061936</v>
      </c>
      <c r="K54" s="446">
        <v>37.573371723203671</v>
      </c>
      <c r="L54" s="446">
        <v>38.206104654017516</v>
      </c>
      <c r="M54" s="446">
        <v>36.298704185438098</v>
      </c>
      <c r="N54" s="446">
        <v>34.790431715535199</v>
      </c>
      <c r="O54" s="446">
        <v>33.747697091589139</v>
      </c>
      <c r="P54" s="446">
        <v>31.861630451345864</v>
      </c>
      <c r="Q54" s="473">
        <v>30.159999999999997</v>
      </c>
      <c r="R54" s="474">
        <v>28.189999999999998</v>
      </c>
      <c r="S54" s="474">
        <v>29.060000000000002</v>
      </c>
      <c r="T54" s="474">
        <v>26.26</v>
      </c>
      <c r="U54" s="364">
        <v>26.900000000000002</v>
      </c>
    </row>
    <row r="55" spans="1:21" s="24" customFormat="1" ht="12" customHeight="1" x14ac:dyDescent="0.2">
      <c r="A55" s="37" t="s">
        <v>52</v>
      </c>
      <c r="B55" s="357">
        <v>31.69578635954371</v>
      </c>
      <c r="C55" s="357">
        <v>31.71565464423507</v>
      </c>
      <c r="D55" s="357">
        <v>25.359964586211213</v>
      </c>
      <c r="E55" s="357">
        <v>26.665775757296377</v>
      </c>
      <c r="F55" s="357">
        <v>24.851929421532166</v>
      </c>
      <c r="G55" s="357">
        <v>21.834927129057284</v>
      </c>
      <c r="H55" s="358">
        <v>23.533048054567178</v>
      </c>
      <c r="I55" s="358">
        <v>25.334635583345989</v>
      </c>
      <c r="J55" s="446">
        <v>23.996090888628743</v>
      </c>
      <c r="K55" s="446">
        <v>24.660437829557825</v>
      </c>
      <c r="L55" s="446">
        <v>23.930512603496076</v>
      </c>
      <c r="M55" s="446">
        <v>24.009412256599017</v>
      </c>
      <c r="N55" s="446">
        <v>22.016769382302336</v>
      </c>
      <c r="O55" s="446">
        <v>22.135651525222141</v>
      </c>
      <c r="P55" s="446">
        <v>20.632396798502796</v>
      </c>
      <c r="Q55" s="473">
        <v>19.46</v>
      </c>
      <c r="R55" s="474">
        <v>19.84</v>
      </c>
      <c r="S55" s="474">
        <v>20.03</v>
      </c>
      <c r="T55" s="474">
        <v>18.850000000000001</v>
      </c>
      <c r="U55" s="364">
        <v>20.8</v>
      </c>
    </row>
    <row r="56" spans="1:21" s="24" customFormat="1" ht="12" customHeight="1" x14ac:dyDescent="0.2">
      <c r="A56" s="37" t="s">
        <v>53</v>
      </c>
      <c r="B56" s="357">
        <v>30.366066975188165</v>
      </c>
      <c r="C56" s="357">
        <v>32.842225815408334</v>
      </c>
      <c r="D56" s="357">
        <v>22.406361619885192</v>
      </c>
      <c r="E56" s="357">
        <v>23.736058771309253</v>
      </c>
      <c r="F56" s="357">
        <v>24.570152206410739</v>
      </c>
      <c r="G56" s="357">
        <v>20.859535990103943</v>
      </c>
      <c r="H56" s="358">
        <v>23.946598470993365</v>
      </c>
      <c r="I56" s="358">
        <v>22.574484176068715</v>
      </c>
      <c r="J56" s="446">
        <v>20.896257584387481</v>
      </c>
      <c r="K56" s="446">
        <v>22.002244533533496</v>
      </c>
      <c r="L56" s="446">
        <v>25.151137867567769</v>
      </c>
      <c r="M56" s="446">
        <v>26.944799918523511</v>
      </c>
      <c r="N56" s="446">
        <v>26.398177560491991</v>
      </c>
      <c r="O56" s="446">
        <v>23.931785825888799</v>
      </c>
      <c r="P56" s="446">
        <v>21.914253279120199</v>
      </c>
      <c r="Q56" s="473">
        <v>19.54</v>
      </c>
      <c r="R56" s="474">
        <v>19.89</v>
      </c>
      <c r="S56" s="474">
        <v>24.349999999999998</v>
      </c>
      <c r="T56" s="474">
        <v>20.13</v>
      </c>
      <c r="U56" s="364">
        <v>22.189999999999998</v>
      </c>
    </row>
    <row r="57" spans="1:21" s="24" customFormat="1" ht="12" customHeight="1" x14ac:dyDescent="0.2">
      <c r="A57" s="37" t="s">
        <v>64</v>
      </c>
      <c r="B57" s="357">
        <v>24.330790342774375</v>
      </c>
      <c r="C57" s="357">
        <v>23.926936825350147</v>
      </c>
      <c r="D57" s="357">
        <v>20.583575494016067</v>
      </c>
      <c r="E57" s="357">
        <v>22.925898880335112</v>
      </c>
      <c r="F57" s="357">
        <v>20.154069691244963</v>
      </c>
      <c r="G57" s="357">
        <v>18.844899634767582</v>
      </c>
      <c r="H57" s="358">
        <v>22.032739356124011</v>
      </c>
      <c r="I57" s="358">
        <v>24.736954177945233</v>
      </c>
      <c r="J57" s="446">
        <v>21.293476679541143</v>
      </c>
      <c r="K57" s="446">
        <v>20.836061121193282</v>
      </c>
      <c r="L57" s="446">
        <v>22.775882271136837</v>
      </c>
      <c r="M57" s="446">
        <v>21.4007108522047</v>
      </c>
      <c r="N57" s="446">
        <v>20.558011529239213</v>
      </c>
      <c r="O57" s="446">
        <v>20.056752950266933</v>
      </c>
      <c r="P57" s="446">
        <v>17.757231042966385</v>
      </c>
      <c r="Q57" s="473">
        <v>18.829999999999998</v>
      </c>
      <c r="R57" s="474">
        <v>17.41</v>
      </c>
      <c r="S57" s="474">
        <v>18.7</v>
      </c>
      <c r="T57" s="474">
        <v>18.829999999999998</v>
      </c>
      <c r="U57" s="364">
        <v>16.650000000000002</v>
      </c>
    </row>
    <row r="58" spans="1:21" s="24" customFormat="1" ht="12" customHeight="1" x14ac:dyDescent="0.2">
      <c r="A58" s="37" t="s">
        <v>65</v>
      </c>
      <c r="B58" s="357">
        <v>23.542726282602221</v>
      </c>
      <c r="C58" s="357">
        <v>25.687002504718677</v>
      </c>
      <c r="D58" s="357">
        <v>22.3410790324251</v>
      </c>
      <c r="E58" s="357">
        <v>22.367546016209229</v>
      </c>
      <c r="F58" s="357">
        <v>20.576998885135492</v>
      </c>
      <c r="G58" s="357">
        <v>18.575452183165467</v>
      </c>
      <c r="H58" s="358">
        <v>20.732115573117845</v>
      </c>
      <c r="I58" s="358">
        <v>22.772845097162381</v>
      </c>
      <c r="J58" s="446">
        <v>23.297947899336442</v>
      </c>
      <c r="K58" s="446">
        <v>19.882156132991454</v>
      </c>
      <c r="L58" s="446">
        <v>21.64768250976233</v>
      </c>
      <c r="M58" s="446">
        <v>20.113663489027385</v>
      </c>
      <c r="N58" s="446">
        <v>17.399282373629024</v>
      </c>
      <c r="O58" s="446">
        <v>19.07758745003223</v>
      </c>
      <c r="P58" s="446">
        <v>18.269530278610983</v>
      </c>
      <c r="Q58" s="473">
        <v>19.670000000000002</v>
      </c>
      <c r="R58" s="474">
        <v>18.170000000000002</v>
      </c>
      <c r="S58" s="474">
        <v>19.670000000000002</v>
      </c>
      <c r="T58" s="474">
        <v>19.170000000000002</v>
      </c>
      <c r="U58" s="364">
        <v>17.899999999999999</v>
      </c>
    </row>
    <row r="59" spans="1:21" s="24" customFormat="1" ht="15" customHeight="1" x14ac:dyDescent="0.2">
      <c r="A59" s="43" t="s">
        <v>5</v>
      </c>
      <c r="B59" s="465">
        <v>34.603354923442318</v>
      </c>
      <c r="C59" s="465">
        <v>35.045539639300124</v>
      </c>
      <c r="D59" s="465">
        <v>35.105037475540918</v>
      </c>
      <c r="E59" s="465">
        <v>36.584873001465425</v>
      </c>
      <c r="F59" s="465">
        <v>34.296757422338338</v>
      </c>
      <c r="G59" s="465">
        <v>32.382216053269822</v>
      </c>
      <c r="H59" s="475">
        <v>33.370520085216405</v>
      </c>
      <c r="I59" s="475">
        <v>34.412203113536862</v>
      </c>
      <c r="J59" s="475">
        <v>31.915745225892287</v>
      </c>
      <c r="K59" s="453">
        <v>32.317284435675283</v>
      </c>
      <c r="L59" s="453">
        <v>33.506885994616184</v>
      </c>
      <c r="M59" s="453">
        <v>32.130111091156706</v>
      </c>
      <c r="N59" s="453">
        <v>30.136823660554217</v>
      </c>
      <c r="O59" s="453">
        <v>28.619036765146767</v>
      </c>
      <c r="P59" s="453">
        <v>25.848951286915234</v>
      </c>
      <c r="Q59" s="476">
        <v>24.86</v>
      </c>
      <c r="R59" s="477">
        <v>23.34</v>
      </c>
      <c r="S59" s="477">
        <v>24.4</v>
      </c>
      <c r="T59" s="477">
        <v>23.15</v>
      </c>
      <c r="U59" s="467">
        <v>23.31</v>
      </c>
    </row>
    <row r="60" spans="1:21" s="24" customFormat="1" ht="4.5" customHeight="1" x14ac:dyDescent="0.25">
      <c r="A60" s="158"/>
      <c r="B60" s="468"/>
      <c r="C60" s="468"/>
      <c r="D60" s="468"/>
      <c r="E60" s="468"/>
      <c r="F60" s="468"/>
      <c r="G60" s="468"/>
      <c r="H60" s="469"/>
      <c r="I60" s="469"/>
      <c r="J60" s="469"/>
      <c r="K60" s="469"/>
      <c r="L60" s="469"/>
      <c r="M60" s="469"/>
      <c r="N60" s="469"/>
      <c r="O60" s="469"/>
      <c r="P60" s="469"/>
      <c r="Q60" s="469"/>
      <c r="R60" s="470"/>
      <c r="S60" s="478"/>
      <c r="T60" s="478"/>
      <c r="U60" s="479"/>
    </row>
    <row r="61" spans="1:21" s="24" customFormat="1" ht="9" customHeight="1" x14ac:dyDescent="0.2">
      <c r="A61" s="43"/>
      <c r="B61" s="44"/>
      <c r="C61" s="44"/>
      <c r="D61" s="44"/>
    </row>
    <row r="62" spans="1:21" s="96" customFormat="1" ht="9" customHeight="1" x14ac:dyDescent="0.2">
      <c r="A62" s="248" t="s">
        <v>166</v>
      </c>
      <c r="B62" s="102"/>
      <c r="C62" s="102"/>
      <c r="G62" s="102"/>
      <c r="H62" s="100"/>
      <c r="I62" s="100"/>
      <c r="J62" s="100"/>
      <c r="K62" s="100"/>
      <c r="L62" s="100"/>
      <c r="M62" s="100"/>
      <c r="N62" s="100"/>
      <c r="O62" s="100"/>
    </row>
    <row r="63" spans="1:21" s="96" customFormat="1" ht="9" customHeight="1" x14ac:dyDescent="0.2">
      <c r="A63" s="103" t="s">
        <v>121</v>
      </c>
      <c r="B63" s="105"/>
      <c r="C63" s="105"/>
      <c r="D63" s="106"/>
      <c r="F63" s="98"/>
      <c r="G63" s="98"/>
      <c r="H63" s="98"/>
      <c r="I63" s="98"/>
      <c r="J63" s="98"/>
      <c r="K63" s="98"/>
      <c r="L63" s="98"/>
      <c r="M63" s="98"/>
      <c r="N63" s="98"/>
      <c r="O63" s="98"/>
    </row>
    <row r="64" spans="1:21" s="24" customFormat="1" ht="4.5" customHeight="1" x14ac:dyDescent="0.25">
      <c r="A64" s="159"/>
      <c r="B64" s="433"/>
      <c r="C64" s="433"/>
      <c r="D64" s="433"/>
      <c r="E64" s="433"/>
      <c r="F64" s="433"/>
      <c r="G64" s="433"/>
      <c r="H64" s="371"/>
      <c r="I64" s="371"/>
      <c r="J64" s="371"/>
      <c r="K64" s="371"/>
      <c r="L64" s="371"/>
      <c r="M64" s="371"/>
      <c r="N64" s="371"/>
      <c r="O64" s="371"/>
      <c r="P64" s="371"/>
      <c r="Q64" s="371"/>
      <c r="R64" s="371"/>
      <c r="S64" s="480"/>
      <c r="T64" s="480"/>
      <c r="U64" s="517"/>
    </row>
    <row r="65" spans="1:21" s="42" customFormat="1" ht="12" customHeight="1" x14ac:dyDescent="0.25">
      <c r="A65" s="18" t="s">
        <v>8</v>
      </c>
      <c r="B65" s="460"/>
      <c r="C65" s="355"/>
      <c r="D65" s="461"/>
      <c r="E65" s="355"/>
      <c r="F65" s="355"/>
      <c r="G65" s="355"/>
      <c r="H65" s="462"/>
      <c r="I65" s="462"/>
      <c r="J65" s="462"/>
      <c r="K65" s="462"/>
      <c r="L65" s="462"/>
      <c r="M65" s="462"/>
      <c r="N65" s="462"/>
      <c r="O65" s="462"/>
      <c r="P65" s="462"/>
      <c r="Q65" s="462"/>
      <c r="R65" s="462"/>
      <c r="S65" s="463"/>
      <c r="T65" s="463"/>
      <c r="U65" s="462"/>
    </row>
    <row r="66" spans="1:21" s="24" customFormat="1" ht="12" customHeight="1" x14ac:dyDescent="0.2">
      <c r="A66" s="37" t="s">
        <v>56</v>
      </c>
      <c r="B66" s="357">
        <v>31.414869067173147</v>
      </c>
      <c r="C66" s="357">
        <v>32.10234508459596</v>
      </c>
      <c r="D66" s="357">
        <v>34.602640172353318</v>
      </c>
      <c r="E66" s="357">
        <v>34.933416881383955</v>
      </c>
      <c r="F66" s="357">
        <v>33.068236904175784</v>
      </c>
      <c r="G66" s="454">
        <v>30.955604918310716</v>
      </c>
      <c r="H66" s="446">
        <v>33.090744924309583</v>
      </c>
      <c r="I66" s="446">
        <v>34.481144504020186</v>
      </c>
      <c r="J66" s="446">
        <v>31.890048900364658</v>
      </c>
      <c r="K66" s="446">
        <v>32.489858319293766</v>
      </c>
      <c r="L66" s="446">
        <v>34.779819859356685</v>
      </c>
      <c r="M66" s="446">
        <v>33.784631607041234</v>
      </c>
      <c r="N66" s="446">
        <v>30.168174208516685</v>
      </c>
      <c r="O66" s="446">
        <v>29.431381628518121</v>
      </c>
      <c r="P66" s="446">
        <v>26.408847285793453</v>
      </c>
      <c r="Q66" s="473">
        <v>24.279999999999998</v>
      </c>
      <c r="R66" s="481">
        <v>22.869999999999997</v>
      </c>
      <c r="S66" s="481">
        <v>23.080000000000002</v>
      </c>
      <c r="T66" s="481">
        <v>22.27</v>
      </c>
      <c r="U66" s="364">
        <v>23.830000000000002</v>
      </c>
    </row>
    <row r="67" spans="1:21" s="24" customFormat="1" ht="12" customHeight="1" x14ac:dyDescent="0.2">
      <c r="A67" s="37" t="s">
        <v>38</v>
      </c>
      <c r="B67" s="357">
        <v>23.253721905980765</v>
      </c>
      <c r="C67" s="357">
        <v>24.891662154727957</v>
      </c>
      <c r="D67" s="357">
        <v>24.043197513122802</v>
      </c>
      <c r="E67" s="357">
        <v>24.4795397753422</v>
      </c>
      <c r="F67" s="357">
        <v>22.073552239609473</v>
      </c>
      <c r="G67" s="454">
        <v>21.80762712608303</v>
      </c>
      <c r="H67" s="446">
        <v>24.113753759807278</v>
      </c>
      <c r="I67" s="446">
        <v>25.518864343016034</v>
      </c>
      <c r="J67" s="446">
        <v>22.415074707337187</v>
      </c>
      <c r="K67" s="446">
        <v>24.549786409398877</v>
      </c>
      <c r="L67" s="446">
        <v>25.628816562958356</v>
      </c>
      <c r="M67" s="446">
        <v>24.245666210478323</v>
      </c>
      <c r="N67" s="446">
        <v>23.518516645098035</v>
      </c>
      <c r="O67" s="446">
        <v>22.041575033805103</v>
      </c>
      <c r="P67" s="446">
        <v>22.56148429923201</v>
      </c>
      <c r="Q67" s="473">
        <v>20.630000000000003</v>
      </c>
      <c r="R67" s="481">
        <v>17.73</v>
      </c>
      <c r="S67" s="481">
        <v>18.82</v>
      </c>
      <c r="T67" s="481">
        <v>19.39</v>
      </c>
      <c r="U67" s="364">
        <v>19.66</v>
      </c>
    </row>
    <row r="68" spans="1:21" s="24" customFormat="1" ht="12" customHeight="1" x14ac:dyDescent="0.2">
      <c r="A68" s="37" t="s">
        <v>57</v>
      </c>
      <c r="B68" s="357">
        <v>26.608795079330257</v>
      </c>
      <c r="C68" s="357">
        <v>27.190672962414968</v>
      </c>
      <c r="D68" s="357">
        <v>26.377598046268584</v>
      </c>
      <c r="E68" s="357">
        <v>26.527683929731488</v>
      </c>
      <c r="F68" s="357">
        <v>24.196782156159287</v>
      </c>
      <c r="G68" s="454">
        <v>23.267898558606372</v>
      </c>
      <c r="H68" s="446">
        <v>26.205694226988786</v>
      </c>
      <c r="I68" s="446">
        <v>29.577274474733372</v>
      </c>
      <c r="J68" s="446">
        <v>28.801271849752357</v>
      </c>
      <c r="K68" s="446">
        <v>28.11620979000466</v>
      </c>
      <c r="L68" s="446">
        <v>30.636094611534602</v>
      </c>
      <c r="M68" s="446">
        <v>27.513671690989906</v>
      </c>
      <c r="N68" s="446">
        <v>26.380609569695519</v>
      </c>
      <c r="O68" s="446">
        <v>24.974910899438889</v>
      </c>
      <c r="P68" s="446">
        <v>22.301639737904186</v>
      </c>
      <c r="Q68" s="473">
        <v>21.75</v>
      </c>
      <c r="R68" s="481">
        <v>20.990000000000002</v>
      </c>
      <c r="S68" s="481">
        <v>22.900000000000002</v>
      </c>
      <c r="T68" s="481">
        <v>21.97</v>
      </c>
      <c r="U68" s="364">
        <v>22.23</v>
      </c>
    </row>
    <row r="69" spans="1:21" s="24" customFormat="1" ht="12" customHeight="1" x14ac:dyDescent="0.2">
      <c r="A69" s="37" t="s">
        <v>40</v>
      </c>
      <c r="B69" s="357">
        <v>36.120620745099799</v>
      </c>
      <c r="C69" s="357">
        <v>36.003021086132755</v>
      </c>
      <c r="D69" s="357">
        <v>36.214988425144213</v>
      </c>
      <c r="E69" s="357">
        <v>37.142921501082178</v>
      </c>
      <c r="F69" s="357">
        <v>33.63600049966918</v>
      </c>
      <c r="G69" s="454">
        <v>31.810136150733953</v>
      </c>
      <c r="H69" s="446">
        <v>33.259375163636243</v>
      </c>
      <c r="I69" s="446">
        <v>34.116607775611016</v>
      </c>
      <c r="J69" s="446">
        <v>31.750388388644417</v>
      </c>
      <c r="K69" s="446">
        <v>33.106783900931916</v>
      </c>
      <c r="L69" s="446">
        <v>34.32531529141076</v>
      </c>
      <c r="M69" s="446">
        <v>32.081741969074436</v>
      </c>
      <c r="N69" s="446">
        <v>29.428797955523518</v>
      </c>
      <c r="O69" s="446">
        <v>27.656555473757223</v>
      </c>
      <c r="P69" s="446">
        <v>25.145208079949633</v>
      </c>
      <c r="Q69" s="473">
        <v>24.5</v>
      </c>
      <c r="R69" s="481">
        <v>22.63</v>
      </c>
      <c r="S69" s="481">
        <v>24.38</v>
      </c>
      <c r="T69" s="481">
        <v>23.200000000000003</v>
      </c>
      <c r="U69" s="364">
        <v>22.36</v>
      </c>
    </row>
    <row r="70" spans="1:21" s="24" customFormat="1" ht="12" customHeight="1" x14ac:dyDescent="0.2">
      <c r="A70" s="37" t="s">
        <v>58</v>
      </c>
      <c r="B70" s="357">
        <v>30.967348069599698</v>
      </c>
      <c r="C70" s="357">
        <v>30.694455130731274</v>
      </c>
      <c r="D70" s="357">
        <v>29.076901957354551</v>
      </c>
      <c r="E70" s="357">
        <v>28.766010091509397</v>
      </c>
      <c r="F70" s="357">
        <v>26.437827388551728</v>
      </c>
      <c r="G70" s="454">
        <v>24.765194898840477</v>
      </c>
      <c r="H70" s="446">
        <v>27.822482082270955</v>
      </c>
      <c r="I70" s="446">
        <v>29.916579656069398</v>
      </c>
      <c r="J70" s="446">
        <v>27.266453512739687</v>
      </c>
      <c r="K70" s="446">
        <v>27.192931401788723</v>
      </c>
      <c r="L70" s="446">
        <v>27.65234317575328</v>
      </c>
      <c r="M70" s="446">
        <v>26.323699822850738</v>
      </c>
      <c r="N70" s="446">
        <v>24.780440530392816</v>
      </c>
      <c r="O70" s="446">
        <v>21.777234454075014</v>
      </c>
      <c r="P70" s="446">
        <v>20.01892340529329</v>
      </c>
      <c r="Q70" s="473">
        <v>20.68</v>
      </c>
      <c r="R70" s="481">
        <v>17.91</v>
      </c>
      <c r="S70" s="481">
        <v>18.62</v>
      </c>
      <c r="T70" s="481">
        <v>19.11</v>
      </c>
      <c r="U70" s="364">
        <v>19.39</v>
      </c>
    </row>
    <row r="71" spans="1:21" s="24" customFormat="1" ht="12" customHeight="1" x14ac:dyDescent="0.2">
      <c r="A71" s="37" t="s">
        <v>42</v>
      </c>
      <c r="B71" s="357">
        <v>25.61490990927291</v>
      </c>
      <c r="C71" s="357">
        <v>26.729129588059443</v>
      </c>
      <c r="D71" s="357">
        <v>28.157485824393095</v>
      </c>
      <c r="E71" s="357">
        <v>28.141029898882003</v>
      </c>
      <c r="F71" s="357">
        <v>26.427960394524248</v>
      </c>
      <c r="G71" s="454">
        <v>25.564486790406978</v>
      </c>
      <c r="H71" s="446">
        <v>30.232876866029102</v>
      </c>
      <c r="I71" s="446">
        <v>32.600597303972989</v>
      </c>
      <c r="J71" s="446">
        <v>30.826564707444398</v>
      </c>
      <c r="K71" s="446">
        <v>31.329482521816939</v>
      </c>
      <c r="L71" s="446">
        <v>33.25577599763411</v>
      </c>
      <c r="M71" s="446">
        <v>32.178242456257315</v>
      </c>
      <c r="N71" s="446">
        <v>29.6553114384092</v>
      </c>
      <c r="O71" s="446">
        <v>26.198274541900517</v>
      </c>
      <c r="P71" s="446">
        <v>24.060166165696462</v>
      </c>
      <c r="Q71" s="473">
        <v>25.85</v>
      </c>
      <c r="R71" s="481">
        <v>23.97</v>
      </c>
      <c r="S71" s="481">
        <v>24.54</v>
      </c>
      <c r="T71" s="481">
        <v>25.230000000000004</v>
      </c>
      <c r="U71" s="364">
        <v>23.189999999999998</v>
      </c>
    </row>
    <row r="72" spans="1:21" s="24" customFormat="1" ht="12" customHeight="1" x14ac:dyDescent="0.2">
      <c r="A72" s="37" t="s">
        <v>43</v>
      </c>
      <c r="B72" s="357">
        <v>35.436222468628841</v>
      </c>
      <c r="C72" s="357">
        <v>34.910476605615457</v>
      </c>
      <c r="D72" s="357">
        <v>33.846866195758771</v>
      </c>
      <c r="E72" s="357">
        <v>33.835169882115665</v>
      </c>
      <c r="F72" s="357">
        <v>32.775640199209079</v>
      </c>
      <c r="G72" s="454">
        <v>30.126088193888563</v>
      </c>
      <c r="H72" s="446">
        <v>32.539532531979155</v>
      </c>
      <c r="I72" s="446">
        <v>35.092741506713807</v>
      </c>
      <c r="J72" s="446">
        <v>36.180609490462388</v>
      </c>
      <c r="K72" s="446">
        <v>35.981684510043031</v>
      </c>
      <c r="L72" s="446">
        <v>36.907455839367834</v>
      </c>
      <c r="M72" s="446">
        <v>34.188622025152917</v>
      </c>
      <c r="N72" s="446">
        <v>31.238183087715672</v>
      </c>
      <c r="O72" s="446">
        <v>28.491293499267954</v>
      </c>
      <c r="P72" s="446">
        <v>26.027848761964691</v>
      </c>
      <c r="Q72" s="473">
        <v>24.75</v>
      </c>
      <c r="R72" s="481">
        <v>24.36</v>
      </c>
      <c r="S72" s="481">
        <v>24.92</v>
      </c>
      <c r="T72" s="481">
        <v>23.47</v>
      </c>
      <c r="U72" s="364">
        <v>25.61</v>
      </c>
    </row>
    <row r="73" spans="1:21" s="24" customFormat="1" ht="12" customHeight="1" x14ac:dyDescent="0.2">
      <c r="A73" s="37" t="s">
        <v>59</v>
      </c>
      <c r="B73" s="357">
        <v>26.142412899492761</v>
      </c>
      <c r="C73" s="357">
        <v>28.304253976242709</v>
      </c>
      <c r="D73" s="357">
        <v>26.094351043939707</v>
      </c>
      <c r="E73" s="357">
        <v>26.128685413870784</v>
      </c>
      <c r="F73" s="357">
        <v>24.814133052547511</v>
      </c>
      <c r="G73" s="454">
        <v>24.183525380418281</v>
      </c>
      <c r="H73" s="446">
        <v>27.164539491327556</v>
      </c>
      <c r="I73" s="446">
        <v>26.894594531411098</v>
      </c>
      <c r="J73" s="446">
        <v>26.241778455687204</v>
      </c>
      <c r="K73" s="446">
        <v>28.07557661528099</v>
      </c>
      <c r="L73" s="446">
        <v>28.473875937353711</v>
      </c>
      <c r="M73" s="446">
        <v>27.805013887321177</v>
      </c>
      <c r="N73" s="446">
        <v>26.468329763198977</v>
      </c>
      <c r="O73" s="446">
        <v>23.977140425087946</v>
      </c>
      <c r="P73" s="446">
        <v>21.898981907565791</v>
      </c>
      <c r="Q73" s="473">
        <v>19.900000000000002</v>
      </c>
      <c r="R73" s="481">
        <v>19.02</v>
      </c>
      <c r="S73" s="481">
        <v>21.12</v>
      </c>
      <c r="T73" s="481">
        <v>19.43</v>
      </c>
      <c r="U73" s="364">
        <v>18.670000000000002</v>
      </c>
    </row>
    <row r="74" spans="1:21" s="24" customFormat="1" ht="12" customHeight="1" x14ac:dyDescent="0.2">
      <c r="A74" s="37" t="s">
        <v>45</v>
      </c>
      <c r="B74" s="357">
        <v>33.474335055333576</v>
      </c>
      <c r="C74" s="357">
        <v>34.102671404799324</v>
      </c>
      <c r="D74" s="357">
        <v>30.883550584843693</v>
      </c>
      <c r="E74" s="357">
        <v>31.904266457386598</v>
      </c>
      <c r="F74" s="357">
        <v>28.577692469730465</v>
      </c>
      <c r="G74" s="454">
        <v>26.154705006153289</v>
      </c>
      <c r="H74" s="446">
        <v>29.097825070825738</v>
      </c>
      <c r="I74" s="446">
        <v>29.948140540438683</v>
      </c>
      <c r="J74" s="446">
        <v>28.58274916325162</v>
      </c>
      <c r="K74" s="446">
        <v>28.446031245623089</v>
      </c>
      <c r="L74" s="446">
        <v>30.224047248659918</v>
      </c>
      <c r="M74" s="446">
        <v>27.643058644909551</v>
      </c>
      <c r="N74" s="446">
        <v>24.778243398422305</v>
      </c>
      <c r="O74" s="446">
        <v>24.359757621007294</v>
      </c>
      <c r="P74" s="446">
        <v>22.97559251109621</v>
      </c>
      <c r="Q74" s="473">
        <v>21.34</v>
      </c>
      <c r="R74" s="481">
        <v>18.12</v>
      </c>
      <c r="S74" s="481">
        <v>20.07</v>
      </c>
      <c r="T74" s="481">
        <v>20.21</v>
      </c>
      <c r="U74" s="364">
        <v>19.509999999999998</v>
      </c>
    </row>
    <row r="75" spans="1:21" s="24" customFormat="1" ht="12" customHeight="1" x14ac:dyDescent="0.2">
      <c r="A75" s="37" t="s">
        <v>60</v>
      </c>
      <c r="B75" s="357">
        <v>27.542871344247299</v>
      </c>
      <c r="C75" s="357">
        <v>29.315467328880455</v>
      </c>
      <c r="D75" s="357">
        <v>29.526971867699466</v>
      </c>
      <c r="E75" s="357">
        <v>31.530369778426458</v>
      </c>
      <c r="F75" s="357">
        <v>29.063364130621778</v>
      </c>
      <c r="G75" s="454">
        <v>26.310391956076906</v>
      </c>
      <c r="H75" s="446">
        <v>29.684410803877785</v>
      </c>
      <c r="I75" s="446">
        <v>30.245375432854193</v>
      </c>
      <c r="J75" s="446">
        <v>27.95169337540618</v>
      </c>
      <c r="K75" s="446">
        <v>27.802051974240864</v>
      </c>
      <c r="L75" s="446">
        <v>30.534548050721071</v>
      </c>
      <c r="M75" s="446">
        <v>29.354800525456081</v>
      </c>
      <c r="N75" s="446">
        <v>26.377785251981827</v>
      </c>
      <c r="O75" s="446">
        <v>24.11898934099521</v>
      </c>
      <c r="P75" s="446">
        <v>21.916650165478771</v>
      </c>
      <c r="Q75" s="473">
        <v>22.35</v>
      </c>
      <c r="R75" s="481">
        <v>21.42</v>
      </c>
      <c r="S75" s="481">
        <v>22.84</v>
      </c>
      <c r="T75" s="481">
        <v>20.96</v>
      </c>
      <c r="U75" s="364">
        <v>20.65</v>
      </c>
    </row>
    <row r="76" spans="1:21" s="24" customFormat="1" ht="12" customHeight="1" x14ac:dyDescent="0.2">
      <c r="A76" s="37" t="s">
        <v>47</v>
      </c>
      <c r="B76" s="357">
        <v>33.809115957218751</v>
      </c>
      <c r="C76" s="357">
        <v>37.16646515147189</v>
      </c>
      <c r="D76" s="357">
        <v>38.540225225215949</v>
      </c>
      <c r="E76" s="357">
        <v>40.673548646308696</v>
      </c>
      <c r="F76" s="357">
        <v>34.248021863119625</v>
      </c>
      <c r="G76" s="454">
        <v>31.641192777234213</v>
      </c>
      <c r="H76" s="446">
        <v>32.237524512137092</v>
      </c>
      <c r="I76" s="446">
        <v>35.097417155778032</v>
      </c>
      <c r="J76" s="446">
        <v>30.453016990342768</v>
      </c>
      <c r="K76" s="446">
        <v>29.273285653754684</v>
      </c>
      <c r="L76" s="446">
        <v>32.720551694569437</v>
      </c>
      <c r="M76" s="446">
        <v>31.062614704604673</v>
      </c>
      <c r="N76" s="446">
        <v>27.682104053486601</v>
      </c>
      <c r="O76" s="446">
        <v>26.039884425064002</v>
      </c>
      <c r="P76" s="446">
        <v>23.994271795661195</v>
      </c>
      <c r="Q76" s="473">
        <v>21.740000000000002</v>
      </c>
      <c r="R76" s="481">
        <v>20.260000000000002</v>
      </c>
      <c r="S76" s="481">
        <v>21.94</v>
      </c>
      <c r="T76" s="481">
        <v>22.99</v>
      </c>
      <c r="U76" s="364">
        <v>21.38</v>
      </c>
    </row>
    <row r="77" spans="1:21" s="24" customFormat="1" ht="12" customHeight="1" x14ac:dyDescent="0.2">
      <c r="A77" s="37" t="s">
        <v>61</v>
      </c>
      <c r="B77" s="357">
        <v>38.329398481098785</v>
      </c>
      <c r="C77" s="357">
        <v>37.90385125220525</v>
      </c>
      <c r="D77" s="357">
        <v>40.536224450714421</v>
      </c>
      <c r="E77" s="357">
        <v>41.509734640120541</v>
      </c>
      <c r="F77" s="357">
        <v>40.606787778935519</v>
      </c>
      <c r="G77" s="454">
        <v>38.840432657641394</v>
      </c>
      <c r="H77" s="446">
        <v>40.936131299885673</v>
      </c>
      <c r="I77" s="446">
        <v>40.842592575244751</v>
      </c>
      <c r="J77" s="446">
        <v>37.568369847551978</v>
      </c>
      <c r="K77" s="446">
        <v>38.132598461378514</v>
      </c>
      <c r="L77" s="446">
        <v>40.389475097831962</v>
      </c>
      <c r="M77" s="446">
        <v>39.354601592947553</v>
      </c>
      <c r="N77" s="446">
        <v>37.669816103605136</v>
      </c>
      <c r="O77" s="446">
        <v>34.089753757065544</v>
      </c>
      <c r="P77" s="446">
        <v>30.906231877050288</v>
      </c>
      <c r="Q77" s="473">
        <v>30.570000000000004</v>
      </c>
      <c r="R77" s="481">
        <v>27.529999999999998</v>
      </c>
      <c r="S77" s="481">
        <v>28.96</v>
      </c>
      <c r="T77" s="481">
        <v>28.95</v>
      </c>
      <c r="U77" s="364">
        <v>30.3</v>
      </c>
    </row>
    <row r="78" spans="1:21" s="24" customFormat="1" ht="12" customHeight="1" x14ac:dyDescent="0.2">
      <c r="A78" s="37" t="s">
        <v>62</v>
      </c>
      <c r="B78" s="357">
        <v>39.651466860704303</v>
      </c>
      <c r="C78" s="357">
        <v>40.978056704490577</v>
      </c>
      <c r="D78" s="357">
        <v>37.467404378429123</v>
      </c>
      <c r="E78" s="357">
        <v>36.820121008862351</v>
      </c>
      <c r="F78" s="357">
        <v>34.063341932819874</v>
      </c>
      <c r="G78" s="454">
        <v>31.331353844435245</v>
      </c>
      <c r="H78" s="446">
        <v>33.921645722500315</v>
      </c>
      <c r="I78" s="446">
        <v>34.992044433707747</v>
      </c>
      <c r="J78" s="446">
        <v>33.817441410759841</v>
      </c>
      <c r="K78" s="446">
        <v>32.579954656337883</v>
      </c>
      <c r="L78" s="446">
        <v>35.123775719408961</v>
      </c>
      <c r="M78" s="446">
        <v>33.67803966450127</v>
      </c>
      <c r="N78" s="446">
        <v>29.913343313870268</v>
      </c>
      <c r="O78" s="446">
        <v>26.934936562989531</v>
      </c>
      <c r="P78" s="446">
        <v>24.266826565588325</v>
      </c>
      <c r="Q78" s="473">
        <v>24.060000000000002</v>
      </c>
      <c r="R78" s="481">
        <v>21.959999999999997</v>
      </c>
      <c r="S78" s="481">
        <v>22.41</v>
      </c>
      <c r="T78" s="481">
        <v>21.98</v>
      </c>
      <c r="U78" s="364">
        <v>22.52</v>
      </c>
    </row>
    <row r="79" spans="1:21" s="24" customFormat="1" ht="12" customHeight="1" x14ac:dyDescent="0.2">
      <c r="A79" s="37" t="s">
        <v>63</v>
      </c>
      <c r="B79" s="357">
        <v>38.934659796368791</v>
      </c>
      <c r="C79" s="357">
        <v>41.244367524318349</v>
      </c>
      <c r="D79" s="357">
        <v>43.679716415273241</v>
      </c>
      <c r="E79" s="357">
        <v>43.430864337451411</v>
      </c>
      <c r="F79" s="357">
        <v>40.03137560906174</v>
      </c>
      <c r="G79" s="454">
        <v>37.090924741793337</v>
      </c>
      <c r="H79" s="446">
        <v>38.330052102892907</v>
      </c>
      <c r="I79" s="446">
        <v>40.001956935988943</v>
      </c>
      <c r="J79" s="446">
        <v>37.424627443728745</v>
      </c>
      <c r="K79" s="446">
        <v>39.809832940322508</v>
      </c>
      <c r="L79" s="446">
        <v>40.831725305702989</v>
      </c>
      <c r="M79" s="446">
        <v>38.081145083421042</v>
      </c>
      <c r="N79" s="446">
        <v>36.854397575736762</v>
      </c>
      <c r="O79" s="446">
        <v>32.859071528637301</v>
      </c>
      <c r="P79" s="446">
        <v>29.238244392888223</v>
      </c>
      <c r="Q79" s="473">
        <v>25.89</v>
      </c>
      <c r="R79" s="481">
        <v>23.150000000000002</v>
      </c>
      <c r="S79" s="481">
        <v>24.7</v>
      </c>
      <c r="T79" s="481">
        <v>24.5</v>
      </c>
      <c r="U79" s="364">
        <v>24.51</v>
      </c>
    </row>
    <row r="80" spans="1:21" s="24" customFormat="1" ht="12" customHeight="1" x14ac:dyDescent="0.2">
      <c r="A80" s="37" t="s">
        <v>51</v>
      </c>
      <c r="B80" s="357">
        <v>36.28644343151138</v>
      </c>
      <c r="C80" s="357">
        <v>37.125600271183494</v>
      </c>
      <c r="D80" s="357">
        <v>38.222568177211095</v>
      </c>
      <c r="E80" s="357">
        <v>40.044550620260395</v>
      </c>
      <c r="F80" s="357">
        <v>37.373372588969247</v>
      </c>
      <c r="G80" s="454">
        <v>34.43876806229634</v>
      </c>
      <c r="H80" s="446">
        <v>36.06856587734341</v>
      </c>
      <c r="I80" s="446">
        <v>37.409588089053052</v>
      </c>
      <c r="J80" s="446">
        <v>35.217748112876578</v>
      </c>
      <c r="K80" s="446">
        <v>35.315892165377008</v>
      </c>
      <c r="L80" s="446">
        <v>36.815593653667172</v>
      </c>
      <c r="M80" s="446">
        <v>35.280182228512423</v>
      </c>
      <c r="N80" s="446">
        <v>32.686527326258528</v>
      </c>
      <c r="O80" s="446">
        <v>30.252968120553582</v>
      </c>
      <c r="P80" s="446">
        <v>28.936186765011207</v>
      </c>
      <c r="Q80" s="473">
        <v>27.889999999999997</v>
      </c>
      <c r="R80" s="481">
        <v>26.029999999999998</v>
      </c>
      <c r="S80" s="481">
        <v>26.119999999999997</v>
      </c>
      <c r="T80" s="481">
        <v>24.51</v>
      </c>
      <c r="U80" s="364">
        <v>25.3</v>
      </c>
    </row>
    <row r="81" spans="1:21" s="24" customFormat="1" ht="12" customHeight="1" x14ac:dyDescent="0.2">
      <c r="A81" s="37" t="s">
        <v>52</v>
      </c>
      <c r="B81" s="357">
        <v>28.169836971990662</v>
      </c>
      <c r="C81" s="357">
        <v>28.299066019095626</v>
      </c>
      <c r="D81" s="357">
        <v>25.060042469281534</v>
      </c>
      <c r="E81" s="357">
        <v>27.184345809108613</v>
      </c>
      <c r="F81" s="357">
        <v>25.047725658130886</v>
      </c>
      <c r="G81" s="454">
        <v>22.373158114869742</v>
      </c>
      <c r="H81" s="446">
        <v>24.284142843670327</v>
      </c>
      <c r="I81" s="446">
        <v>26.802786665854871</v>
      </c>
      <c r="J81" s="446">
        <v>25.441530958795216</v>
      </c>
      <c r="K81" s="446">
        <v>25.925724876905459</v>
      </c>
      <c r="L81" s="446">
        <v>26.968911391387902</v>
      </c>
      <c r="M81" s="446">
        <v>25.882415759084619</v>
      </c>
      <c r="N81" s="446">
        <v>23.165737874020913</v>
      </c>
      <c r="O81" s="446">
        <v>22.131410466078197</v>
      </c>
      <c r="P81" s="446">
        <v>20.960300668370113</v>
      </c>
      <c r="Q81" s="473">
        <v>19.650000000000002</v>
      </c>
      <c r="R81" s="481">
        <v>18.82</v>
      </c>
      <c r="S81" s="481">
        <v>19.919999999999998</v>
      </c>
      <c r="T81" s="481">
        <v>19.88</v>
      </c>
      <c r="U81" s="364">
        <v>21.23</v>
      </c>
    </row>
    <row r="82" spans="1:21" s="24" customFormat="1" ht="12" customHeight="1" x14ac:dyDescent="0.2">
      <c r="A82" s="37" t="s">
        <v>53</v>
      </c>
      <c r="B82" s="357">
        <v>27.578387056554138</v>
      </c>
      <c r="C82" s="357">
        <v>28.904340424474679</v>
      </c>
      <c r="D82" s="357">
        <v>24.137744190216324</v>
      </c>
      <c r="E82" s="357">
        <v>25.742940533865958</v>
      </c>
      <c r="F82" s="357">
        <v>26.186089171266197</v>
      </c>
      <c r="G82" s="454">
        <v>23.568787557280967</v>
      </c>
      <c r="H82" s="446">
        <v>25.417146125149497</v>
      </c>
      <c r="I82" s="446">
        <v>24.868365521824344</v>
      </c>
      <c r="J82" s="446">
        <v>22.297750569566215</v>
      </c>
      <c r="K82" s="446">
        <v>25.317655770332685</v>
      </c>
      <c r="L82" s="446">
        <v>28.817336411217241</v>
      </c>
      <c r="M82" s="446">
        <v>29.206370647599567</v>
      </c>
      <c r="N82" s="446">
        <v>26.729468740550622</v>
      </c>
      <c r="O82" s="446">
        <v>24.82580541890086</v>
      </c>
      <c r="P82" s="446">
        <v>23.034677997666279</v>
      </c>
      <c r="Q82" s="473">
        <v>21.84</v>
      </c>
      <c r="R82" s="481">
        <v>21.37</v>
      </c>
      <c r="S82" s="481">
        <v>25.319999999999997</v>
      </c>
      <c r="T82" s="481">
        <v>23.28</v>
      </c>
      <c r="U82" s="364">
        <v>25</v>
      </c>
    </row>
    <row r="83" spans="1:21" s="24" customFormat="1" ht="12" customHeight="1" x14ac:dyDescent="0.2">
      <c r="A83" s="37" t="s">
        <v>64</v>
      </c>
      <c r="B83" s="357">
        <v>23.340009517931307</v>
      </c>
      <c r="C83" s="357">
        <v>23.466375141480615</v>
      </c>
      <c r="D83" s="357">
        <v>22.610886501930764</v>
      </c>
      <c r="E83" s="357">
        <v>24.736730742899525</v>
      </c>
      <c r="F83" s="357">
        <v>22.002805251340078</v>
      </c>
      <c r="G83" s="454">
        <v>20.52119606517099</v>
      </c>
      <c r="H83" s="446">
        <v>23.712495396841632</v>
      </c>
      <c r="I83" s="446">
        <v>26.226851873936774</v>
      </c>
      <c r="J83" s="446">
        <v>24.37484003244769</v>
      </c>
      <c r="K83" s="446">
        <v>23.523027331541634</v>
      </c>
      <c r="L83" s="446">
        <v>24.680251148507242</v>
      </c>
      <c r="M83" s="446">
        <v>23.987131959717956</v>
      </c>
      <c r="N83" s="446">
        <v>22.852744981850297</v>
      </c>
      <c r="O83" s="446">
        <v>22.678474529024857</v>
      </c>
      <c r="P83" s="446">
        <v>20.784210991373008</v>
      </c>
      <c r="Q83" s="473">
        <v>21.58</v>
      </c>
      <c r="R83" s="481">
        <v>19.46</v>
      </c>
      <c r="S83" s="481">
        <v>21.029999999999998</v>
      </c>
      <c r="T83" s="481">
        <v>20.28</v>
      </c>
      <c r="U83" s="364">
        <v>19.009999999999998</v>
      </c>
    </row>
    <row r="84" spans="1:21" s="24" customFormat="1" ht="12" customHeight="1" x14ac:dyDescent="0.2">
      <c r="A84" s="37" t="s">
        <v>65</v>
      </c>
      <c r="B84" s="357">
        <v>22.664696833443951</v>
      </c>
      <c r="C84" s="357">
        <v>23.772715715898933</v>
      </c>
      <c r="D84" s="357">
        <v>22.954700332501389</v>
      </c>
      <c r="E84" s="357">
        <v>22.393350437143202</v>
      </c>
      <c r="F84" s="357">
        <v>21.330287580165759</v>
      </c>
      <c r="G84" s="454">
        <v>19.719023856810995</v>
      </c>
      <c r="H84" s="446">
        <v>20.467013862406336</v>
      </c>
      <c r="I84" s="446">
        <v>22.485425779107171</v>
      </c>
      <c r="J84" s="446">
        <v>22.320305245246256</v>
      </c>
      <c r="K84" s="446">
        <v>21.822232878033702</v>
      </c>
      <c r="L84" s="446">
        <v>23.17167528234086</v>
      </c>
      <c r="M84" s="446">
        <v>22.457846241181116</v>
      </c>
      <c r="N84" s="446">
        <v>20.299716435220766</v>
      </c>
      <c r="O84" s="446">
        <v>20.323470099695427</v>
      </c>
      <c r="P84" s="446">
        <v>19.162335612067928</v>
      </c>
      <c r="Q84" s="473">
        <v>19.39</v>
      </c>
      <c r="R84" s="481">
        <v>18.029999999999998</v>
      </c>
      <c r="S84" s="481">
        <v>20.11</v>
      </c>
      <c r="T84" s="481">
        <v>20.09</v>
      </c>
      <c r="U84" s="364">
        <v>18.420000000000002</v>
      </c>
    </row>
    <row r="85" spans="1:21" s="24" customFormat="1" ht="15" customHeight="1" x14ac:dyDescent="0.2">
      <c r="A85" s="43" t="s">
        <v>5</v>
      </c>
      <c r="B85" s="465">
        <v>33.07635840889256</v>
      </c>
      <c r="C85" s="465">
        <v>33.61061649902647</v>
      </c>
      <c r="D85" s="465">
        <v>33.725209895701568</v>
      </c>
      <c r="E85" s="465">
        <v>34.559230882174234</v>
      </c>
      <c r="F85" s="465">
        <v>32.136873632461892</v>
      </c>
      <c r="G85" s="455">
        <v>29.989124381584482</v>
      </c>
      <c r="H85" s="453">
        <v>32.204377506649621</v>
      </c>
      <c r="I85" s="453">
        <v>33.520179076744128</v>
      </c>
      <c r="J85" s="453">
        <v>31.417103944971903</v>
      </c>
      <c r="K85" s="453">
        <v>31.828506587533145</v>
      </c>
      <c r="L85" s="453">
        <v>33.544432692985907</v>
      </c>
      <c r="M85" s="453">
        <v>31.971096809337958</v>
      </c>
      <c r="N85" s="453">
        <v>29.423175127461558</v>
      </c>
      <c r="O85" s="453">
        <v>27.448642678961559</v>
      </c>
      <c r="P85" s="453">
        <v>25.235370578251697</v>
      </c>
      <c r="Q85" s="476">
        <v>24.36</v>
      </c>
      <c r="R85" s="482">
        <v>22.49</v>
      </c>
      <c r="S85" s="482">
        <v>23.61</v>
      </c>
      <c r="T85" s="482">
        <v>22.91</v>
      </c>
      <c r="U85" s="467">
        <v>23.14</v>
      </c>
    </row>
    <row r="86" spans="1:21" s="24" customFormat="1" ht="4.5" customHeight="1" x14ac:dyDescent="0.2">
      <c r="A86" s="158"/>
      <c r="B86" s="468"/>
      <c r="C86" s="468"/>
      <c r="D86" s="468"/>
      <c r="E86" s="468"/>
      <c r="F86" s="468"/>
      <c r="G86" s="468"/>
      <c r="H86" s="469"/>
      <c r="I86" s="469"/>
      <c r="J86" s="469"/>
      <c r="K86" s="469"/>
      <c r="L86" s="469"/>
      <c r="M86" s="469"/>
      <c r="N86" s="469"/>
      <c r="O86" s="469"/>
      <c r="P86" s="469"/>
      <c r="Q86" s="469"/>
      <c r="R86" s="469"/>
      <c r="S86" s="470"/>
      <c r="T86" s="470"/>
      <c r="U86" s="525"/>
    </row>
    <row r="87" spans="1:21" s="5" customFormat="1" ht="9" customHeight="1" x14ac:dyDescent="0.25">
      <c r="G87" s="46"/>
      <c r="I87" s="150"/>
      <c r="J87" s="150"/>
      <c r="K87" s="150"/>
      <c r="L87" s="150"/>
      <c r="M87" s="150"/>
      <c r="N87" s="150"/>
      <c r="O87" s="3"/>
      <c r="P87" s="3"/>
      <c r="R87" s="3"/>
    </row>
    <row r="88" spans="1:21" s="96" customFormat="1" ht="9" customHeight="1" x14ac:dyDescent="0.2">
      <c r="A88" s="248" t="s">
        <v>166</v>
      </c>
      <c r="B88" s="102"/>
      <c r="C88" s="102"/>
      <c r="G88" s="102"/>
      <c r="H88" s="100"/>
    </row>
    <row r="89" spans="1:21" s="96" customFormat="1" ht="9" customHeight="1" x14ac:dyDescent="0.2">
      <c r="A89" s="103" t="s">
        <v>121</v>
      </c>
      <c r="B89" s="101"/>
      <c r="C89" s="101"/>
      <c r="D89" s="101"/>
      <c r="G89" s="98"/>
    </row>
    <row r="90" spans="1:21" s="5" customFormat="1" ht="13.2" x14ac:dyDescent="0.25">
      <c r="J90" s="48"/>
      <c r="K90" s="48"/>
      <c r="L90" s="48"/>
      <c r="M90" s="48"/>
      <c r="N90" s="48"/>
      <c r="O90" s="48"/>
      <c r="P90" s="48"/>
    </row>
    <row r="91" spans="1:21" s="5" customFormat="1" ht="13.2" x14ac:dyDescent="0.25">
      <c r="J91" s="19"/>
      <c r="K91" s="19"/>
      <c r="L91" s="19"/>
      <c r="M91" s="19"/>
      <c r="N91" s="19"/>
      <c r="O91" s="19"/>
      <c r="P91" s="19"/>
    </row>
    <row r="92" spans="1:21" s="5" customFormat="1" ht="13.2" x14ac:dyDescent="0.25">
      <c r="J92" s="19"/>
      <c r="K92" s="19"/>
      <c r="L92" s="19"/>
      <c r="M92" s="19"/>
      <c r="N92" s="19"/>
      <c r="O92" s="19"/>
      <c r="P92" s="19"/>
    </row>
    <row r="93" spans="1:21" s="5" customFormat="1" ht="13.2" x14ac:dyDescent="0.25">
      <c r="J93" s="19"/>
      <c r="K93" s="19"/>
      <c r="L93" s="19"/>
      <c r="M93" s="19"/>
      <c r="N93" s="19"/>
      <c r="O93" s="19"/>
      <c r="P93" s="19"/>
    </row>
    <row r="94" spans="1:21" s="5" customFormat="1" ht="13.2" x14ac:dyDescent="0.25">
      <c r="J94" s="19"/>
      <c r="K94" s="19"/>
      <c r="L94" s="19"/>
      <c r="M94" s="19"/>
      <c r="N94" s="19"/>
      <c r="O94" s="19"/>
      <c r="P94" s="19"/>
    </row>
    <row r="95" spans="1:21" s="5" customFormat="1" ht="13.2" x14ac:dyDescent="0.25">
      <c r="G95" s="19"/>
      <c r="J95" s="19"/>
      <c r="K95" s="19"/>
      <c r="L95" s="19"/>
      <c r="M95" s="19"/>
      <c r="N95" s="19"/>
      <c r="O95" s="19"/>
      <c r="P95" s="19"/>
    </row>
    <row r="96" spans="1:21" s="5" customFormat="1" ht="13.2" x14ac:dyDescent="0.25">
      <c r="G96" s="19"/>
      <c r="J96" s="19"/>
      <c r="K96" s="19"/>
      <c r="L96" s="19"/>
      <c r="M96" s="19"/>
      <c r="N96" s="19"/>
      <c r="O96" s="19"/>
      <c r="P96" s="19"/>
    </row>
    <row r="97" spans="1:4" ht="13.2" x14ac:dyDescent="0.25">
      <c r="A97" s="5"/>
      <c r="B97" s="5"/>
      <c r="C97" s="5"/>
      <c r="D97" s="5"/>
    </row>
    <row r="98" spans="1:4" ht="13.2" x14ac:dyDescent="0.25">
      <c r="A98" s="5"/>
      <c r="B98" s="5"/>
      <c r="C98" s="5"/>
      <c r="D98" s="5"/>
    </row>
    <row r="99" spans="1:4" ht="13.2" x14ac:dyDescent="0.25">
      <c r="A99" s="5"/>
      <c r="B99" s="5"/>
      <c r="C99" s="5"/>
      <c r="D99" s="5"/>
    </row>
    <row r="100" spans="1:4" ht="13.2" x14ac:dyDescent="0.25">
      <c r="A100" s="5"/>
      <c r="B100" s="5"/>
      <c r="C100" s="5"/>
      <c r="D100" s="5"/>
    </row>
    <row r="101" spans="1:4" ht="13.2" x14ac:dyDescent="0.25">
      <c r="A101" s="5"/>
      <c r="B101" s="5"/>
      <c r="C101" s="5"/>
      <c r="D101" s="5"/>
    </row>
    <row r="102" spans="1:4" ht="13.2" x14ac:dyDescent="0.25">
      <c r="A102" s="5"/>
      <c r="B102" s="5"/>
      <c r="C102" s="5"/>
      <c r="D102" s="5"/>
    </row>
    <row r="103" spans="1:4" ht="13.2" x14ac:dyDescent="0.25">
      <c r="A103" s="5"/>
      <c r="B103" s="5"/>
      <c r="C103" s="5"/>
      <c r="D103" s="5"/>
    </row>
    <row r="104" spans="1:4" ht="13.2" x14ac:dyDescent="0.25">
      <c r="A104" s="5"/>
      <c r="B104" s="5"/>
      <c r="C104" s="5"/>
      <c r="D104" s="5"/>
    </row>
    <row r="105" spans="1:4" ht="13.2" x14ac:dyDescent="0.25">
      <c r="A105" s="5"/>
      <c r="B105" s="5"/>
      <c r="C105" s="5"/>
      <c r="D105" s="5"/>
    </row>
    <row r="106" spans="1:4" ht="13.2" x14ac:dyDescent="0.25">
      <c r="A106" s="5"/>
      <c r="B106" s="5"/>
      <c r="C106" s="5"/>
      <c r="D106" s="5"/>
    </row>
    <row r="107" spans="1:4" ht="13.2" x14ac:dyDescent="0.25">
      <c r="A107" s="5"/>
      <c r="B107" s="5"/>
      <c r="C107" s="5"/>
      <c r="D107" s="5"/>
    </row>
    <row r="108" spans="1:4" ht="13.2" x14ac:dyDescent="0.25">
      <c r="A108" s="5"/>
      <c r="B108" s="5"/>
      <c r="C108" s="5"/>
      <c r="D108" s="5"/>
    </row>
    <row r="109" spans="1:4" ht="13.2" x14ac:dyDescent="0.25">
      <c r="A109" s="5"/>
      <c r="B109" s="5"/>
      <c r="C109" s="5"/>
      <c r="D109" s="5"/>
    </row>
    <row r="110" spans="1:4" ht="13.2" x14ac:dyDescent="0.25">
      <c r="A110" s="5"/>
      <c r="B110" s="5"/>
      <c r="C110" s="5"/>
      <c r="D110" s="5"/>
    </row>
    <row r="111" spans="1:4" ht="13.2" x14ac:dyDescent="0.25">
      <c r="A111" s="5"/>
      <c r="B111" s="5"/>
      <c r="C111" s="5"/>
      <c r="D111" s="5"/>
    </row>
    <row r="112" spans="1:4" ht="13.2" x14ac:dyDescent="0.25">
      <c r="A112" s="5"/>
      <c r="B112" s="5"/>
      <c r="C112" s="5"/>
      <c r="D112" s="5"/>
    </row>
    <row r="113" spans="1:4" ht="13.2" x14ac:dyDescent="0.25">
      <c r="A113" s="5"/>
      <c r="B113" s="5"/>
      <c r="C113" s="5"/>
      <c r="D113" s="5"/>
    </row>
    <row r="114" spans="1:4" ht="13.2" x14ac:dyDescent="0.25">
      <c r="A114" s="5"/>
      <c r="B114" s="5"/>
      <c r="C114" s="5"/>
      <c r="D114" s="5"/>
    </row>
    <row r="115" spans="1:4" ht="13.2" x14ac:dyDescent="0.25">
      <c r="A115" s="5"/>
      <c r="B115" s="5"/>
      <c r="C115" s="5"/>
      <c r="D115" s="5"/>
    </row>
    <row r="116" spans="1:4" ht="13.2" x14ac:dyDescent="0.25">
      <c r="A116" s="5"/>
      <c r="B116" s="5"/>
      <c r="C116" s="5"/>
      <c r="D116" s="5"/>
    </row>
    <row r="117" spans="1:4" ht="13.2" x14ac:dyDescent="0.25">
      <c r="A117" s="5"/>
      <c r="B117" s="5"/>
      <c r="C117" s="5"/>
      <c r="D117" s="5"/>
    </row>
    <row r="118" spans="1:4" ht="13.2" x14ac:dyDescent="0.25">
      <c r="A118" s="5"/>
      <c r="B118" s="5"/>
      <c r="C118" s="5"/>
      <c r="D118" s="5"/>
    </row>
    <row r="119" spans="1:4" ht="13.2" x14ac:dyDescent="0.25">
      <c r="A119" s="5"/>
      <c r="B119" s="5"/>
      <c r="C119" s="5"/>
      <c r="D119" s="5"/>
    </row>
    <row r="120" spans="1:4" ht="13.2" x14ac:dyDescent="0.25">
      <c r="A120" s="5"/>
      <c r="B120" s="5"/>
      <c r="C120" s="5"/>
      <c r="D120" s="5"/>
    </row>
    <row r="121" spans="1:4" ht="13.2" x14ac:dyDescent="0.25">
      <c r="A121" s="5"/>
      <c r="B121" s="5"/>
      <c r="C121" s="5"/>
      <c r="D121" s="5"/>
    </row>
    <row r="122" spans="1:4" ht="13.2" x14ac:dyDescent="0.25">
      <c r="A122" s="5"/>
      <c r="B122" s="5"/>
      <c r="C122" s="5"/>
      <c r="D122" s="5"/>
    </row>
    <row r="123" spans="1:4" ht="13.2" x14ac:dyDescent="0.25">
      <c r="A123" s="5"/>
      <c r="B123" s="5"/>
      <c r="C123" s="5"/>
      <c r="D123" s="5"/>
    </row>
    <row r="124" spans="1:4" ht="13.2" x14ac:dyDescent="0.25">
      <c r="A124" s="5"/>
      <c r="B124" s="5"/>
      <c r="C124" s="5"/>
      <c r="D124" s="5"/>
    </row>
    <row r="125" spans="1:4" ht="13.2" x14ac:dyDescent="0.25">
      <c r="A125" s="5"/>
      <c r="B125" s="5"/>
      <c r="C125" s="5"/>
      <c r="D125" s="5"/>
    </row>
    <row r="126" spans="1:4" ht="13.2" x14ac:dyDescent="0.25">
      <c r="A126" s="5"/>
      <c r="B126" s="5"/>
      <c r="C126" s="5"/>
      <c r="D126" s="5"/>
    </row>
    <row r="127" spans="1:4" ht="13.2" x14ac:dyDescent="0.25">
      <c r="A127" s="5"/>
      <c r="B127" s="5"/>
      <c r="C127" s="5"/>
      <c r="D127" s="5"/>
    </row>
    <row r="128" spans="1:4" ht="13.2" x14ac:dyDescent="0.25">
      <c r="A128" s="5"/>
      <c r="B128" s="5"/>
      <c r="C128" s="5"/>
      <c r="D128" s="5"/>
    </row>
    <row r="129" spans="1:4" ht="13.2" x14ac:dyDescent="0.25">
      <c r="A129" s="5"/>
      <c r="B129" s="5"/>
      <c r="C129" s="5"/>
      <c r="D129" s="5"/>
    </row>
    <row r="130" spans="1:4" ht="13.2" x14ac:dyDescent="0.25">
      <c r="A130" s="5"/>
      <c r="B130" s="5"/>
      <c r="C130" s="5"/>
      <c r="D130" s="5"/>
    </row>
    <row r="131" spans="1:4" ht="13.2" x14ac:dyDescent="0.25">
      <c r="A131" s="5"/>
      <c r="B131" s="5"/>
      <c r="C131" s="5"/>
      <c r="D131" s="5"/>
    </row>
    <row r="132" spans="1:4" ht="13.2" x14ac:dyDescent="0.25">
      <c r="A132" s="5"/>
      <c r="B132" s="5"/>
      <c r="C132" s="5"/>
      <c r="D132" s="5"/>
    </row>
    <row r="133" spans="1:4" ht="13.2" x14ac:dyDescent="0.25">
      <c r="A133" s="5"/>
      <c r="B133" s="5"/>
      <c r="C133" s="5"/>
      <c r="D133" s="5"/>
    </row>
    <row r="134" spans="1:4" ht="13.2" x14ac:dyDescent="0.25">
      <c r="A134" s="5"/>
      <c r="B134" s="5"/>
      <c r="C134" s="5"/>
      <c r="D134" s="5"/>
    </row>
    <row r="135" spans="1:4" ht="13.2" x14ac:dyDescent="0.25">
      <c r="A135" s="5"/>
      <c r="B135" s="5"/>
      <c r="C135" s="5"/>
      <c r="D135" s="5"/>
    </row>
    <row r="136" spans="1:4" ht="13.2" x14ac:dyDescent="0.25">
      <c r="A136" s="5"/>
      <c r="B136" s="5"/>
      <c r="C136" s="5"/>
      <c r="D136" s="5"/>
    </row>
    <row r="137" spans="1:4" ht="13.2" x14ac:dyDescent="0.25">
      <c r="A137" s="5"/>
      <c r="B137" s="5"/>
      <c r="C137" s="5"/>
      <c r="D137" s="5"/>
    </row>
    <row r="138" spans="1:4" ht="13.2" x14ac:dyDescent="0.25">
      <c r="A138" s="5"/>
      <c r="B138" s="5"/>
      <c r="C138" s="5"/>
      <c r="D138" s="5"/>
    </row>
    <row r="139" spans="1:4" ht="13.2" x14ac:dyDescent="0.25">
      <c r="A139" s="5"/>
    </row>
  </sheetData>
  <phoneticPr fontId="5" type="noConversion"/>
  <hyperlinks>
    <hyperlink ref="U1" location="C!A1" display="Terug naar inhoud" xr:uid="{0282BC5D-44DB-499F-B582-AACEF7ED5B07}"/>
  </hyperlinks>
  <pageMargins left="0.59055118110236227" right="0.59055118110236227" top="0.78740157480314965" bottom="0.78740157480314965" header="0.51181102362204722" footer="0.39370078740157483"/>
  <pageSetup paperSize="9" scale="80" orientation="landscape" r:id="rId1"/>
  <headerFooter alignWithMargins="0">
    <oddFooter xml:space="preserve">&amp;L&amp;8&amp;K002060De Brusselse arbeidsmarkt: Statistische gegevens - Werkzoekende beroepsbevolking
Samenstelling: view.brussels,  www.actiris.be.&amp;R&amp;8C &amp;P </oddFooter>
  </headerFooter>
  <rowBreaks count="2" manualBreakCount="2">
    <brk id="37" max="20" man="1"/>
    <brk id="63" max="2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97"/>
  <sheetViews>
    <sheetView showGridLines="0" zoomScaleNormal="100" workbookViewId="0"/>
  </sheetViews>
  <sheetFormatPr baseColWidth="10" defaultColWidth="11.44140625" defaultRowHeight="11.4" x14ac:dyDescent="0.2"/>
  <cols>
    <col min="1" max="1" width="35.6640625" style="19" customWidth="1"/>
    <col min="2" max="25" width="6" style="19" customWidth="1"/>
    <col min="26" max="16384" width="11.44140625" style="19"/>
  </cols>
  <sheetData>
    <row r="1" spans="1:25" s="3" customFormat="1" ht="24" customHeight="1" x14ac:dyDescent="0.4">
      <c r="A1" s="6" t="s">
        <v>0</v>
      </c>
      <c r="C1" s="7"/>
      <c r="N1" s="24"/>
      <c r="O1" s="24"/>
      <c r="P1" s="24"/>
      <c r="Q1" s="24"/>
      <c r="R1" s="24"/>
      <c r="S1" s="24"/>
      <c r="X1" s="254"/>
      <c r="Y1" s="254" t="s">
        <v>71</v>
      </c>
    </row>
    <row r="2" spans="1:25" s="3" customFormat="1" ht="4.5" customHeight="1" x14ac:dyDescent="0.3">
      <c r="A2" s="9"/>
      <c r="C2" s="7"/>
    </row>
    <row r="3" spans="1:25" s="3" customFormat="1" ht="15.75" customHeight="1" x14ac:dyDescent="0.3">
      <c r="A3" s="10" t="s">
        <v>67</v>
      </c>
      <c r="C3" s="7"/>
    </row>
    <row r="4" spans="1:25" s="3" customFormat="1" ht="4.5" customHeight="1" x14ac:dyDescent="0.3">
      <c r="A4" s="10"/>
      <c r="C4" s="7"/>
    </row>
    <row r="5" spans="1:25" s="5" customFormat="1" ht="25.5" customHeight="1" x14ac:dyDescent="0.25">
      <c r="A5" s="11"/>
      <c r="B5" s="506" t="s">
        <v>116</v>
      </c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506"/>
      <c r="U5" s="506"/>
    </row>
    <row r="6" spans="1:25" s="3" customFormat="1" ht="4.5" customHeight="1" x14ac:dyDescent="0.3">
      <c r="A6" s="10"/>
      <c r="B6" s="81"/>
      <c r="C6" s="82"/>
      <c r="D6" s="82"/>
      <c r="E6" s="82"/>
      <c r="F6" s="82"/>
      <c r="G6" s="82"/>
      <c r="H6" s="83"/>
      <c r="I6" s="83"/>
      <c r="J6" s="83"/>
      <c r="K6" s="83"/>
    </row>
    <row r="7" spans="1:25" s="3" customFormat="1" ht="19.5" customHeight="1" x14ac:dyDescent="0.25">
      <c r="A7" s="72" t="s">
        <v>167</v>
      </c>
      <c r="B7" s="85"/>
      <c r="C7" s="85"/>
      <c r="D7" s="85"/>
      <c r="E7" s="85"/>
      <c r="F7" s="85"/>
      <c r="G7" s="85"/>
      <c r="H7" s="86"/>
      <c r="I7" s="86"/>
      <c r="J7" s="86"/>
      <c r="K7" s="86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8"/>
      <c r="X7" s="78"/>
      <c r="Y7" s="78"/>
    </row>
    <row r="8" spans="1:25" s="3" customFormat="1" ht="4.5" customHeight="1" x14ac:dyDescent="0.25">
      <c r="B8" s="5"/>
      <c r="C8" s="12"/>
      <c r="D8" s="5"/>
      <c r="E8" s="5"/>
      <c r="F8" s="5"/>
      <c r="G8" s="5"/>
      <c r="H8" s="5"/>
      <c r="I8" s="5"/>
      <c r="W8" s="336"/>
      <c r="X8" s="336"/>
      <c r="Y8" s="336"/>
    </row>
    <row r="9" spans="1:25" s="3" customFormat="1" ht="4.5" customHeight="1" x14ac:dyDescent="0.25">
      <c r="A9" s="150"/>
      <c r="B9" s="160"/>
      <c r="C9" s="161"/>
      <c r="D9" s="160"/>
      <c r="E9" s="160"/>
      <c r="F9" s="160"/>
      <c r="G9" s="160"/>
      <c r="H9" s="160"/>
      <c r="I9" s="160"/>
      <c r="J9" s="151"/>
      <c r="K9" s="151"/>
      <c r="L9" s="152"/>
      <c r="M9" s="152"/>
      <c r="N9" s="152"/>
      <c r="O9" s="152"/>
      <c r="P9" s="152"/>
      <c r="Q9" s="152"/>
      <c r="R9" s="152"/>
      <c r="S9" s="152"/>
      <c r="T9" s="268"/>
      <c r="U9" s="152"/>
      <c r="V9" s="152"/>
      <c r="W9" s="371"/>
      <c r="X9" s="371"/>
      <c r="Y9" s="371"/>
    </row>
    <row r="10" spans="1:25" s="18" customFormat="1" ht="12" customHeight="1" x14ac:dyDescent="0.25">
      <c r="A10" s="15"/>
      <c r="B10" s="123">
        <v>1998</v>
      </c>
      <c r="C10" s="123">
        <v>1999</v>
      </c>
      <c r="D10" s="123">
        <v>2000</v>
      </c>
      <c r="E10" s="123">
        <v>2001</v>
      </c>
      <c r="F10" s="123">
        <v>2002</v>
      </c>
      <c r="G10" s="123">
        <v>2003</v>
      </c>
      <c r="H10" s="123">
        <v>2004</v>
      </c>
      <c r="I10" s="123">
        <v>2005</v>
      </c>
      <c r="J10" s="123">
        <v>2006</v>
      </c>
      <c r="K10" s="123">
        <v>2007</v>
      </c>
      <c r="L10" s="140">
        <v>2008</v>
      </c>
      <c r="M10" s="140">
        <v>2009</v>
      </c>
      <c r="N10" s="140">
        <v>2010</v>
      </c>
      <c r="O10" s="140">
        <v>2011</v>
      </c>
      <c r="P10" s="140">
        <v>2012</v>
      </c>
      <c r="Q10" s="140">
        <v>2013</v>
      </c>
      <c r="R10" s="140">
        <v>2014</v>
      </c>
      <c r="S10" s="140">
        <v>2015</v>
      </c>
      <c r="T10" s="269">
        <v>2016</v>
      </c>
      <c r="U10" s="140">
        <v>2017</v>
      </c>
      <c r="V10" s="140">
        <v>2018</v>
      </c>
      <c r="W10" s="298">
        <v>2019</v>
      </c>
      <c r="X10" s="298">
        <v>2020</v>
      </c>
      <c r="Y10" s="298">
        <v>2021</v>
      </c>
    </row>
    <row r="11" spans="1:25" s="18" customFormat="1" ht="4.5" customHeight="1" x14ac:dyDescent="0.25">
      <c r="A11" s="114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41"/>
      <c r="M11" s="141"/>
      <c r="N11" s="141"/>
      <c r="O11" s="141"/>
      <c r="P11" s="141"/>
      <c r="Q11" s="141"/>
      <c r="R11" s="141"/>
      <c r="S11" s="141"/>
      <c r="T11" s="270"/>
      <c r="U11" s="141"/>
      <c r="V11" s="141"/>
      <c r="W11" s="301"/>
      <c r="X11" s="301"/>
      <c r="Y11" s="508"/>
    </row>
    <row r="12" spans="1:25" s="5" customFormat="1" ht="4.5" customHeight="1" x14ac:dyDescent="0.25">
      <c r="B12" s="153"/>
      <c r="C12" s="154"/>
      <c r="D12" s="154"/>
      <c r="E12" s="154"/>
      <c r="F12" s="154"/>
      <c r="G12" s="154"/>
      <c r="H12" s="154"/>
      <c r="I12" s="154"/>
      <c r="J12" s="154"/>
      <c r="K12" s="154"/>
      <c r="L12" s="155"/>
      <c r="M12" s="155"/>
      <c r="N12" s="155"/>
      <c r="O12" s="155"/>
      <c r="P12" s="155"/>
      <c r="Q12" s="155"/>
      <c r="R12" s="155"/>
      <c r="S12" s="155"/>
      <c r="T12" s="271"/>
      <c r="U12" s="126"/>
      <c r="V12" s="126"/>
      <c r="W12" s="304"/>
      <c r="X12" s="304"/>
      <c r="Y12" s="304"/>
    </row>
    <row r="13" spans="1:25" s="23" customFormat="1" ht="12" customHeight="1" x14ac:dyDescent="0.25">
      <c r="A13" s="18" t="s">
        <v>73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9"/>
      <c r="M13" s="129"/>
      <c r="N13" s="129"/>
      <c r="O13" s="129"/>
      <c r="P13" s="129"/>
      <c r="Q13" s="129"/>
      <c r="R13" s="129"/>
      <c r="S13" s="129"/>
      <c r="T13" s="272"/>
      <c r="U13" s="129"/>
      <c r="V13" s="129"/>
      <c r="W13" s="348"/>
      <c r="X13" s="348"/>
      <c r="Y13" s="348"/>
    </row>
    <row r="14" spans="1:25" s="24" customFormat="1" ht="12" customHeight="1" x14ac:dyDescent="0.2">
      <c r="A14" s="24" t="s">
        <v>6</v>
      </c>
      <c r="B14" s="121">
        <v>2861</v>
      </c>
      <c r="C14" s="121">
        <v>3215</v>
      </c>
      <c r="D14" s="121">
        <v>3110</v>
      </c>
      <c r="E14" s="121">
        <v>2997</v>
      </c>
      <c r="F14" s="121">
        <v>3106</v>
      </c>
      <c r="G14" s="121">
        <v>3024</v>
      </c>
      <c r="H14" s="121">
        <v>3017</v>
      </c>
      <c r="I14" s="121">
        <v>3209</v>
      </c>
      <c r="J14" s="121">
        <v>2965</v>
      </c>
      <c r="K14" s="121">
        <v>2834</v>
      </c>
      <c r="L14" s="122">
        <v>2674</v>
      </c>
      <c r="M14" s="122">
        <v>2852</v>
      </c>
      <c r="N14" s="122">
        <v>3107</v>
      </c>
      <c r="O14" s="122">
        <v>2984</v>
      </c>
      <c r="P14" s="122">
        <v>3022</v>
      </c>
      <c r="Q14" s="122">
        <v>3020</v>
      </c>
      <c r="R14" s="121">
        <v>3052</v>
      </c>
      <c r="S14" s="172">
        <v>2909</v>
      </c>
      <c r="T14" s="273">
        <v>2909</v>
      </c>
      <c r="U14" s="274">
        <v>2941</v>
      </c>
      <c r="V14" s="291">
        <v>2550</v>
      </c>
      <c r="W14" s="483">
        <v>2599</v>
      </c>
      <c r="X14" s="483">
        <v>2726</v>
      </c>
      <c r="Y14" s="483">
        <v>2399</v>
      </c>
    </row>
    <row r="15" spans="1:25" s="24" customFormat="1" ht="12" customHeight="1" x14ac:dyDescent="0.2">
      <c r="A15" s="24" t="s">
        <v>7</v>
      </c>
      <c r="B15" s="121">
        <v>3088</v>
      </c>
      <c r="C15" s="121">
        <v>3486</v>
      </c>
      <c r="D15" s="121">
        <v>3285</v>
      </c>
      <c r="E15" s="121">
        <v>3282</v>
      </c>
      <c r="F15" s="121">
        <v>3327</v>
      </c>
      <c r="G15" s="121">
        <v>3200</v>
      </c>
      <c r="H15" s="121">
        <v>3424</v>
      </c>
      <c r="I15" s="121">
        <v>3400</v>
      </c>
      <c r="J15" s="121">
        <v>3274</v>
      </c>
      <c r="K15" s="121">
        <v>2965</v>
      </c>
      <c r="L15" s="122">
        <v>2959</v>
      </c>
      <c r="M15" s="122">
        <v>3221</v>
      </c>
      <c r="N15" s="122">
        <v>3270</v>
      </c>
      <c r="O15" s="122">
        <v>3211</v>
      </c>
      <c r="P15" s="122">
        <v>3340</v>
      </c>
      <c r="Q15" s="122">
        <v>3435</v>
      </c>
      <c r="R15" s="121">
        <v>3552</v>
      </c>
      <c r="S15" s="172">
        <v>3333</v>
      </c>
      <c r="T15" s="275">
        <v>3333</v>
      </c>
      <c r="U15" s="275">
        <v>3224</v>
      </c>
      <c r="V15" s="275">
        <v>2925</v>
      </c>
      <c r="W15" s="275">
        <v>2828</v>
      </c>
      <c r="X15" s="275">
        <v>2868</v>
      </c>
      <c r="Y15" s="275">
        <v>2703</v>
      </c>
    </row>
    <row r="16" spans="1:25" s="24" customFormat="1" ht="12" customHeight="1" x14ac:dyDescent="0.2">
      <c r="A16" s="24" t="s">
        <v>8</v>
      </c>
      <c r="B16" s="121">
        <v>5949</v>
      </c>
      <c r="C16" s="121">
        <v>6701</v>
      </c>
      <c r="D16" s="121">
        <v>6395</v>
      </c>
      <c r="E16" s="121">
        <v>6279</v>
      </c>
      <c r="F16" s="121">
        <v>6433</v>
      </c>
      <c r="G16" s="121">
        <v>6224</v>
      </c>
      <c r="H16" s="121">
        <v>6441</v>
      </c>
      <c r="I16" s="121">
        <v>6609</v>
      </c>
      <c r="J16" s="121">
        <v>6239</v>
      </c>
      <c r="K16" s="121">
        <v>5799</v>
      </c>
      <c r="L16" s="122">
        <v>5633</v>
      </c>
      <c r="M16" s="122">
        <v>6073</v>
      </c>
      <c r="N16" s="122">
        <v>6377</v>
      </c>
      <c r="O16" s="122">
        <v>6195</v>
      </c>
      <c r="P16" s="122">
        <v>6362</v>
      </c>
      <c r="Q16" s="122">
        <v>6455</v>
      </c>
      <c r="R16" s="121">
        <v>6604</v>
      </c>
      <c r="S16" s="172">
        <v>6242</v>
      </c>
      <c r="T16" s="273">
        <v>6165</v>
      </c>
      <c r="U16" s="122">
        <v>5834</v>
      </c>
      <c r="V16" s="122">
        <v>5475</v>
      </c>
      <c r="W16" s="306">
        <v>5427</v>
      </c>
      <c r="X16" s="306">
        <v>5594</v>
      </c>
      <c r="Y16" s="306">
        <v>5102</v>
      </c>
    </row>
    <row r="17" spans="1:25" s="24" customFormat="1" ht="4.5" customHeight="1" x14ac:dyDescent="0.2">
      <c r="A17" s="130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2"/>
      <c r="M17" s="132"/>
      <c r="N17" s="132"/>
      <c r="O17" s="132"/>
      <c r="P17" s="132"/>
      <c r="Q17" s="132"/>
      <c r="R17" s="131"/>
      <c r="S17" s="265"/>
      <c r="T17" s="276"/>
      <c r="U17" s="132"/>
      <c r="V17" s="132"/>
      <c r="W17" s="329"/>
      <c r="X17" s="329"/>
      <c r="Y17" s="514"/>
    </row>
    <row r="18" spans="1:25" s="24" customFormat="1" ht="4.5" customHeight="1" x14ac:dyDescent="0.2"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2"/>
      <c r="M18" s="122"/>
      <c r="N18" s="122"/>
      <c r="O18" s="122"/>
      <c r="P18" s="122"/>
      <c r="Q18" s="122"/>
      <c r="R18" s="121"/>
      <c r="S18" s="172"/>
      <c r="T18" s="273"/>
      <c r="U18" s="122"/>
      <c r="V18" s="122"/>
      <c r="W18" s="306"/>
      <c r="X18" s="306"/>
      <c r="Y18" s="306"/>
    </row>
    <row r="19" spans="1:25" s="23" customFormat="1" ht="12" customHeight="1" x14ac:dyDescent="0.25">
      <c r="A19" s="18" t="s">
        <v>68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4"/>
      <c r="M19" s="134"/>
      <c r="N19" s="134"/>
      <c r="O19" s="134"/>
      <c r="P19" s="134"/>
      <c r="Q19" s="134"/>
      <c r="R19" s="133"/>
      <c r="S19" s="173"/>
      <c r="T19" s="277"/>
      <c r="U19" s="134"/>
      <c r="V19" s="134"/>
      <c r="W19" s="327"/>
      <c r="X19" s="327"/>
      <c r="Y19" s="327"/>
    </row>
    <row r="20" spans="1:25" s="24" customFormat="1" ht="12" customHeight="1" x14ac:dyDescent="0.2">
      <c r="A20" s="24" t="s">
        <v>6</v>
      </c>
      <c r="B20" s="121">
        <v>913</v>
      </c>
      <c r="C20" s="121">
        <v>944</v>
      </c>
      <c r="D20" s="121">
        <v>892</v>
      </c>
      <c r="E20" s="121">
        <v>942</v>
      </c>
      <c r="F20" s="121">
        <v>1193</v>
      </c>
      <c r="G20" s="121">
        <v>1099</v>
      </c>
      <c r="H20" s="121">
        <v>1064</v>
      </c>
      <c r="I20" s="121">
        <v>1082</v>
      </c>
      <c r="J20" s="121">
        <v>1005</v>
      </c>
      <c r="K20" s="121">
        <v>947</v>
      </c>
      <c r="L20" s="122">
        <v>951</v>
      </c>
      <c r="M20" s="122">
        <v>1115</v>
      </c>
      <c r="N20" s="122">
        <v>1116</v>
      </c>
      <c r="O20" s="122">
        <v>925</v>
      </c>
      <c r="P20" s="122">
        <v>901</v>
      </c>
      <c r="Q20" s="122">
        <v>695</v>
      </c>
      <c r="R20" s="121">
        <v>670</v>
      </c>
      <c r="S20" s="172">
        <v>582</v>
      </c>
      <c r="T20" s="273">
        <v>682</v>
      </c>
      <c r="U20" s="278">
        <v>605</v>
      </c>
      <c r="V20" s="278">
        <v>482</v>
      </c>
      <c r="W20" s="484">
        <v>552</v>
      </c>
      <c r="X20" s="484">
        <v>619</v>
      </c>
      <c r="Y20" s="484">
        <v>516</v>
      </c>
    </row>
    <row r="21" spans="1:25" s="24" customFormat="1" ht="12" customHeight="1" x14ac:dyDescent="0.2">
      <c r="A21" s="24" t="s">
        <v>7</v>
      </c>
      <c r="B21" s="121">
        <v>1056</v>
      </c>
      <c r="C21" s="121">
        <v>1105</v>
      </c>
      <c r="D21" s="121">
        <v>1003</v>
      </c>
      <c r="E21" s="121">
        <v>1070</v>
      </c>
      <c r="F21" s="121">
        <v>1220</v>
      </c>
      <c r="G21" s="121">
        <v>1173</v>
      </c>
      <c r="H21" s="121">
        <v>1228</v>
      </c>
      <c r="I21" s="121">
        <v>1154</v>
      </c>
      <c r="J21" s="121">
        <v>1209</v>
      </c>
      <c r="K21" s="121">
        <v>1002</v>
      </c>
      <c r="L21" s="122">
        <v>1031</v>
      </c>
      <c r="M21" s="122">
        <v>1195</v>
      </c>
      <c r="N21" s="122">
        <v>1165</v>
      </c>
      <c r="O21" s="122">
        <v>971</v>
      </c>
      <c r="P21" s="122">
        <v>958</v>
      </c>
      <c r="Q21" s="122">
        <v>828</v>
      </c>
      <c r="R21" s="121">
        <v>794</v>
      </c>
      <c r="S21" s="172">
        <v>689</v>
      </c>
      <c r="T21" s="273">
        <v>699</v>
      </c>
      <c r="U21" s="278">
        <v>699</v>
      </c>
      <c r="V21" s="278">
        <v>589</v>
      </c>
      <c r="W21" s="484">
        <v>605</v>
      </c>
      <c r="X21" s="484">
        <v>599</v>
      </c>
      <c r="Y21" s="484">
        <v>485</v>
      </c>
    </row>
    <row r="22" spans="1:25" s="24" customFormat="1" ht="12" customHeight="1" x14ac:dyDescent="0.2">
      <c r="A22" s="24" t="s">
        <v>8</v>
      </c>
      <c r="B22" s="121">
        <v>1969</v>
      </c>
      <c r="C22" s="121">
        <v>2049</v>
      </c>
      <c r="D22" s="121">
        <v>1895</v>
      </c>
      <c r="E22" s="121">
        <v>2012</v>
      </c>
      <c r="F22" s="121">
        <v>2413</v>
      </c>
      <c r="G22" s="121">
        <v>2272</v>
      </c>
      <c r="H22" s="121">
        <v>2292</v>
      </c>
      <c r="I22" s="121">
        <v>2236</v>
      </c>
      <c r="J22" s="121">
        <v>2214</v>
      </c>
      <c r="K22" s="121">
        <v>1949</v>
      </c>
      <c r="L22" s="122">
        <v>1982</v>
      </c>
      <c r="M22" s="122">
        <v>2310</v>
      </c>
      <c r="N22" s="122">
        <v>2281</v>
      </c>
      <c r="O22" s="122">
        <v>1896</v>
      </c>
      <c r="P22" s="122">
        <v>1859</v>
      </c>
      <c r="Q22" s="122">
        <v>1523</v>
      </c>
      <c r="R22" s="121">
        <v>1464</v>
      </c>
      <c r="S22" s="172">
        <v>1271</v>
      </c>
      <c r="T22" s="273">
        <v>1381</v>
      </c>
      <c r="U22" s="278">
        <v>1304</v>
      </c>
      <c r="V22" s="278">
        <v>1071</v>
      </c>
      <c r="W22" s="484">
        <v>1157</v>
      </c>
      <c r="X22" s="484">
        <v>1218</v>
      </c>
      <c r="Y22" s="484">
        <v>1001</v>
      </c>
    </row>
    <row r="23" spans="1:25" s="24" customFormat="1" ht="4.5" customHeight="1" x14ac:dyDescent="0.2">
      <c r="A23" s="130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6"/>
      <c r="M23" s="136"/>
      <c r="N23" s="136"/>
      <c r="O23" s="136"/>
      <c r="P23" s="136"/>
      <c r="Q23" s="136"/>
      <c r="R23" s="135"/>
      <c r="S23" s="266"/>
      <c r="T23" s="279"/>
      <c r="U23" s="136"/>
      <c r="V23" s="136"/>
      <c r="W23" s="353"/>
      <c r="X23" s="353"/>
      <c r="Y23" s="512"/>
    </row>
    <row r="24" spans="1:25" s="24" customFormat="1" ht="4.5" customHeight="1" x14ac:dyDescent="0.2"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4"/>
      <c r="M24" s="144"/>
      <c r="N24" s="144"/>
      <c r="O24" s="144"/>
      <c r="P24" s="144"/>
      <c r="Q24" s="144"/>
      <c r="R24" s="143"/>
      <c r="T24" s="280"/>
      <c r="U24" s="144"/>
      <c r="V24" s="144"/>
      <c r="W24" s="356"/>
      <c r="X24" s="356"/>
      <c r="Y24" s="356"/>
    </row>
    <row r="25" spans="1:25" s="23" customFormat="1" ht="12" customHeight="1" x14ac:dyDescent="0.25">
      <c r="A25" s="18" t="s">
        <v>74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9"/>
      <c r="M25" s="129"/>
      <c r="N25" s="129"/>
      <c r="O25" s="129"/>
      <c r="P25" s="129"/>
      <c r="Q25" s="129"/>
      <c r="R25" s="128"/>
      <c r="T25" s="272"/>
      <c r="U25" s="129"/>
      <c r="V25" s="129"/>
      <c r="W25" s="348"/>
      <c r="X25" s="348"/>
      <c r="Y25" s="348"/>
    </row>
    <row r="26" spans="1:25" s="24" customFormat="1" ht="12" customHeight="1" x14ac:dyDescent="0.2">
      <c r="A26" s="24" t="s">
        <v>6</v>
      </c>
      <c r="B26" s="145">
        <v>31.9</v>
      </c>
      <c r="C26" s="145">
        <v>29.4</v>
      </c>
      <c r="D26" s="145">
        <v>28.7</v>
      </c>
      <c r="E26" s="145">
        <v>31.4</v>
      </c>
      <c r="F26" s="145">
        <v>38.4</v>
      </c>
      <c r="G26" s="145">
        <v>36.299999999999997</v>
      </c>
      <c r="H26" s="145">
        <v>35.299999999999997</v>
      </c>
      <c r="I26" s="145">
        <v>33.700000000000003</v>
      </c>
      <c r="J26" s="145">
        <v>33.895446880269816</v>
      </c>
      <c r="K26" s="145">
        <v>33.415666901905432</v>
      </c>
      <c r="L26" s="146">
        <v>35.564697083021692</v>
      </c>
      <c r="M26" s="146">
        <v>39.095371669004209</v>
      </c>
      <c r="N26" s="146">
        <v>35.9</v>
      </c>
      <c r="O26" s="146">
        <v>30.998659517426276</v>
      </c>
      <c r="P26" s="146">
        <v>29.8</v>
      </c>
      <c r="Q26" s="146">
        <v>23</v>
      </c>
      <c r="R26" s="145">
        <v>21.952817824377458</v>
      </c>
      <c r="S26" s="175">
        <v>20.006875214850464</v>
      </c>
      <c r="T26" s="281">
        <v>23.444482640082505</v>
      </c>
      <c r="U26" s="282">
        <v>20.571234274056444</v>
      </c>
      <c r="V26" s="282">
        <v>18.901960784313726</v>
      </c>
      <c r="W26" s="485">
        <v>21.238938053097346</v>
      </c>
      <c r="X26" s="485">
        <v>22.707263389581804</v>
      </c>
      <c r="Y26" s="485">
        <f>Y20/Y14*100</f>
        <v>21.508962067528138</v>
      </c>
    </row>
    <row r="27" spans="1:25" s="24" customFormat="1" ht="12" customHeight="1" x14ac:dyDescent="0.2">
      <c r="A27" s="24" t="s">
        <v>7</v>
      </c>
      <c r="B27" s="145">
        <v>34.200000000000003</v>
      </c>
      <c r="C27" s="145">
        <v>31.7</v>
      </c>
      <c r="D27" s="145">
        <v>30.5</v>
      </c>
      <c r="E27" s="145">
        <v>32.6</v>
      </c>
      <c r="F27" s="145">
        <v>36.700000000000003</v>
      </c>
      <c r="G27" s="145">
        <v>36.700000000000003</v>
      </c>
      <c r="H27" s="145">
        <v>35.9</v>
      </c>
      <c r="I27" s="145">
        <v>33.9</v>
      </c>
      <c r="J27" s="145">
        <v>36.927306047648131</v>
      </c>
      <c r="K27" s="145">
        <v>33.79426644182125</v>
      </c>
      <c r="L27" s="146">
        <v>34.842852314971275</v>
      </c>
      <c r="M27" s="146">
        <v>37.100279416330331</v>
      </c>
      <c r="N27" s="146">
        <v>35.6</v>
      </c>
      <c r="O27" s="146">
        <v>30.239800685144814</v>
      </c>
      <c r="P27" s="146">
        <v>28.7</v>
      </c>
      <c r="Q27" s="146">
        <v>24.1</v>
      </c>
      <c r="R27" s="145">
        <v>22.353603603603602</v>
      </c>
      <c r="S27" s="175">
        <v>20.672067206720673</v>
      </c>
      <c r="T27" s="281">
        <v>20.972097209720971</v>
      </c>
      <c r="U27" s="282">
        <v>21.681141439205955</v>
      </c>
      <c r="V27" s="282">
        <v>20.136752136752136</v>
      </c>
      <c r="W27" s="485">
        <v>21.393210749646393</v>
      </c>
      <c r="X27" s="485">
        <v>20.885634588563459</v>
      </c>
      <c r="Y27" s="485">
        <f>Y21/Y15*100</f>
        <v>17.943026267110618</v>
      </c>
    </row>
    <row r="28" spans="1:25" s="24" customFormat="1" ht="12" customHeight="1" x14ac:dyDescent="0.2">
      <c r="A28" s="24" t="s">
        <v>8</v>
      </c>
      <c r="B28" s="145">
        <v>33.1</v>
      </c>
      <c r="C28" s="145">
        <v>30.6</v>
      </c>
      <c r="D28" s="145">
        <v>29.6</v>
      </c>
      <c r="E28" s="145">
        <v>32</v>
      </c>
      <c r="F28" s="145">
        <v>37.5</v>
      </c>
      <c r="G28" s="145">
        <v>36.5</v>
      </c>
      <c r="H28" s="145">
        <v>35.6</v>
      </c>
      <c r="I28" s="145">
        <v>33.799999999999997</v>
      </c>
      <c r="J28" s="145">
        <v>35.486456162846608</v>
      </c>
      <c r="K28" s="145">
        <v>33.609242972926367</v>
      </c>
      <c r="L28" s="146">
        <v>35.185513935735841</v>
      </c>
      <c r="M28" s="146">
        <v>38.037213897579456</v>
      </c>
      <c r="N28" s="146">
        <v>35.799999999999997</v>
      </c>
      <c r="O28" s="146">
        <v>30.605326876513317</v>
      </c>
      <c r="P28" s="146">
        <v>29.2</v>
      </c>
      <c r="Q28" s="146">
        <v>23.6</v>
      </c>
      <c r="R28" s="145">
        <v>22.168382798304059</v>
      </c>
      <c r="S28" s="175">
        <v>20.362063441204743</v>
      </c>
      <c r="T28" s="283">
        <v>22.4</v>
      </c>
      <c r="U28" s="282">
        <v>22.4</v>
      </c>
      <c r="V28" s="282">
        <v>19.561643835616437</v>
      </c>
      <c r="W28" s="485">
        <v>21.319329279528283</v>
      </c>
      <c r="X28" s="485">
        <v>21.773328566321059</v>
      </c>
      <c r="Y28" s="485">
        <f>Y22/Y16*100</f>
        <v>19.619756958055664</v>
      </c>
    </row>
    <row r="29" spans="1:25" s="24" customFormat="1" ht="4.5" customHeight="1" x14ac:dyDescent="0.2">
      <c r="A29" s="130"/>
      <c r="B29" s="162"/>
      <c r="C29" s="162"/>
      <c r="D29" s="162"/>
      <c r="E29" s="148"/>
      <c r="F29" s="162"/>
      <c r="G29" s="162"/>
      <c r="H29" s="163"/>
      <c r="I29" s="163"/>
      <c r="J29" s="148"/>
      <c r="K29" s="148"/>
      <c r="L29" s="149"/>
      <c r="M29" s="149"/>
      <c r="N29" s="149"/>
      <c r="O29" s="149"/>
      <c r="P29" s="149"/>
      <c r="Q29" s="149"/>
      <c r="R29" s="149"/>
      <c r="S29" s="149"/>
      <c r="T29" s="284"/>
      <c r="U29" s="149"/>
      <c r="V29" s="149"/>
      <c r="W29" s="363"/>
      <c r="X29" s="363"/>
      <c r="Y29" s="363"/>
    </row>
    <row r="30" spans="1:25" s="24" customFormat="1" ht="9" customHeight="1" x14ac:dyDescent="0.2">
      <c r="A30" s="37"/>
      <c r="B30" s="35"/>
      <c r="C30" s="35"/>
      <c r="D30" s="35"/>
      <c r="E30" s="26"/>
    </row>
    <row r="31" spans="1:25" s="96" customFormat="1" ht="9" customHeight="1" x14ac:dyDescent="0.2">
      <c r="A31" s="95" t="s">
        <v>120</v>
      </c>
      <c r="B31" s="107"/>
      <c r="C31" s="107"/>
      <c r="D31" s="107"/>
    </row>
    <row r="32" spans="1:25" ht="12" customHeight="1" x14ac:dyDescent="0.2"/>
    <row r="33" spans="1:7" ht="12" customHeight="1" x14ac:dyDescent="0.2"/>
    <row r="34" spans="1:7" ht="12" customHeight="1" x14ac:dyDescent="0.2"/>
    <row r="35" spans="1:7" ht="12" customHeight="1" x14ac:dyDescent="0.2"/>
    <row r="42" spans="1:7" s="5" customFormat="1" ht="13.2" x14ac:dyDescent="0.25"/>
    <row r="43" spans="1:7" s="5" customFormat="1" ht="13.2" x14ac:dyDescent="0.25"/>
    <row r="44" spans="1:7" s="5" customFormat="1" ht="13.2" x14ac:dyDescent="0.25">
      <c r="A44" s="38"/>
      <c r="B44" s="39"/>
      <c r="C44" s="39"/>
    </row>
    <row r="45" spans="1:7" s="5" customFormat="1" ht="13.2" x14ac:dyDescent="0.25">
      <c r="A45" s="38"/>
      <c r="B45" s="39"/>
      <c r="C45" s="39"/>
    </row>
    <row r="46" spans="1:7" s="5" customFormat="1" ht="13.2" x14ac:dyDescent="0.25">
      <c r="A46" s="4"/>
      <c r="B46" s="4"/>
      <c r="C46" s="4"/>
      <c r="D46" s="4"/>
      <c r="E46" s="4"/>
      <c r="F46" s="4"/>
      <c r="G46" s="4"/>
    </row>
    <row r="47" spans="1:7" s="5" customFormat="1" ht="13.2" x14ac:dyDescent="0.25">
      <c r="A47" s="38"/>
      <c r="B47" s="39"/>
      <c r="C47" s="39"/>
      <c r="D47" s="39"/>
    </row>
    <row r="48" spans="1:7" s="5" customFormat="1" ht="13.2" x14ac:dyDescent="0.25">
      <c r="A48" s="38"/>
      <c r="B48" s="39"/>
      <c r="C48" s="39"/>
      <c r="D48" s="39"/>
    </row>
    <row r="49" spans="1:9" s="5" customFormat="1" ht="13.2" x14ac:dyDescent="0.25">
      <c r="A49" s="40"/>
      <c r="B49" s="41"/>
      <c r="C49" s="41"/>
      <c r="D49" s="41"/>
    </row>
    <row r="50" spans="1:9" s="5" customFormat="1" ht="13.2" x14ac:dyDescent="0.25">
      <c r="A50" s="19"/>
      <c r="B50" s="19"/>
      <c r="C50" s="19"/>
      <c r="D50" s="19"/>
      <c r="E50" s="19"/>
      <c r="F50" s="19"/>
      <c r="G50" s="19"/>
      <c r="H50" s="19"/>
      <c r="I50" s="19"/>
    </row>
    <row r="51" spans="1:9" s="5" customFormat="1" ht="13.2" x14ac:dyDescent="0.25">
      <c r="A51" s="19"/>
      <c r="B51" s="19"/>
      <c r="C51" s="19"/>
      <c r="D51" s="19"/>
      <c r="E51" s="19"/>
      <c r="F51" s="19"/>
      <c r="G51" s="19"/>
      <c r="H51" s="19"/>
      <c r="I51" s="19"/>
    </row>
    <row r="52" spans="1:9" s="5" customFormat="1" ht="13.2" x14ac:dyDescent="0.25">
      <c r="A52" s="19"/>
      <c r="B52" s="19"/>
      <c r="C52" s="19"/>
      <c r="D52" s="19"/>
      <c r="E52" s="19"/>
      <c r="F52" s="19"/>
      <c r="G52" s="19"/>
      <c r="H52" s="19"/>
      <c r="I52" s="19"/>
    </row>
    <row r="53" spans="1:9" s="5" customFormat="1" ht="13.2" x14ac:dyDescent="0.25">
      <c r="A53" s="19"/>
      <c r="B53" s="19"/>
      <c r="C53" s="19"/>
      <c r="D53" s="19"/>
      <c r="E53" s="19"/>
      <c r="F53" s="19"/>
      <c r="G53" s="19"/>
      <c r="H53" s="19"/>
      <c r="I53" s="19"/>
    </row>
    <row r="54" spans="1:9" s="5" customFormat="1" ht="13.2" x14ac:dyDescent="0.25">
      <c r="A54" s="19"/>
      <c r="B54" s="19"/>
      <c r="C54" s="19"/>
      <c r="D54" s="19"/>
      <c r="E54" s="19"/>
      <c r="F54" s="19"/>
      <c r="G54" s="19"/>
      <c r="H54" s="19"/>
      <c r="I54" s="19"/>
    </row>
    <row r="64" spans="1:9" ht="13.2" x14ac:dyDescent="0.25">
      <c r="A64" s="38"/>
      <c r="B64" s="39"/>
      <c r="C64" s="39"/>
      <c r="D64" s="5"/>
      <c r="E64" s="5"/>
      <c r="F64" s="5"/>
      <c r="G64" s="5"/>
      <c r="H64" s="5"/>
      <c r="I64" s="5"/>
    </row>
    <row r="65" spans="1:9" ht="13.2" x14ac:dyDescent="0.25">
      <c r="A65" s="38"/>
      <c r="B65" s="39"/>
      <c r="C65" s="39"/>
      <c r="D65" s="5"/>
      <c r="E65" s="5"/>
      <c r="F65" s="5"/>
      <c r="G65" s="5"/>
      <c r="H65" s="5"/>
      <c r="I65" s="5"/>
    </row>
    <row r="66" spans="1:9" ht="13.2" x14ac:dyDescent="0.25">
      <c r="A66" s="5"/>
      <c r="B66" s="5"/>
      <c r="C66" s="5"/>
      <c r="D66" s="5"/>
    </row>
    <row r="67" spans="1:9" ht="13.2" x14ac:dyDescent="0.25">
      <c r="A67" s="5"/>
      <c r="B67" s="5"/>
      <c r="C67" s="5"/>
      <c r="D67" s="5"/>
    </row>
    <row r="68" spans="1:9" ht="13.2" x14ac:dyDescent="0.25">
      <c r="A68" s="5"/>
      <c r="B68" s="5"/>
      <c r="C68" s="5"/>
      <c r="D68" s="5"/>
    </row>
    <row r="69" spans="1:9" ht="13.2" x14ac:dyDescent="0.25">
      <c r="A69" s="5"/>
      <c r="B69" s="5"/>
      <c r="C69" s="5"/>
      <c r="D69" s="5"/>
    </row>
    <row r="70" spans="1:9" ht="13.2" x14ac:dyDescent="0.25">
      <c r="A70" s="5"/>
      <c r="B70" s="5"/>
      <c r="C70" s="5"/>
      <c r="D70" s="5"/>
    </row>
    <row r="71" spans="1:9" ht="13.2" x14ac:dyDescent="0.25">
      <c r="A71" s="5"/>
      <c r="B71" s="5"/>
      <c r="C71" s="5"/>
      <c r="D71" s="5"/>
    </row>
    <row r="72" spans="1:9" ht="13.2" x14ac:dyDescent="0.25">
      <c r="A72" s="5"/>
      <c r="B72" s="5"/>
      <c r="C72" s="5"/>
      <c r="D72" s="5"/>
    </row>
    <row r="73" spans="1:9" ht="13.2" x14ac:dyDescent="0.25">
      <c r="A73" s="5"/>
      <c r="B73" s="5"/>
      <c r="C73" s="5"/>
      <c r="D73" s="5"/>
    </row>
    <row r="74" spans="1:9" ht="13.2" x14ac:dyDescent="0.25">
      <c r="A74" s="5"/>
      <c r="B74" s="5"/>
      <c r="C74" s="5"/>
      <c r="D74" s="5"/>
    </row>
    <row r="75" spans="1:9" ht="13.2" x14ac:dyDescent="0.25">
      <c r="A75" s="5"/>
      <c r="B75" s="5"/>
      <c r="C75" s="5"/>
      <c r="D75" s="5"/>
    </row>
    <row r="76" spans="1:9" ht="13.2" x14ac:dyDescent="0.25">
      <c r="A76" s="5"/>
      <c r="B76" s="5"/>
      <c r="C76" s="5"/>
      <c r="D76" s="5"/>
    </row>
    <row r="77" spans="1:9" ht="13.2" x14ac:dyDescent="0.25">
      <c r="A77" s="5"/>
      <c r="B77" s="5"/>
      <c r="C77" s="5"/>
      <c r="D77" s="5"/>
    </row>
    <row r="78" spans="1:9" ht="13.2" x14ac:dyDescent="0.25">
      <c r="A78" s="5"/>
      <c r="B78" s="5"/>
      <c r="C78" s="5"/>
      <c r="D78" s="5"/>
    </row>
    <row r="79" spans="1:9" ht="13.2" x14ac:dyDescent="0.25">
      <c r="A79" s="5"/>
      <c r="B79" s="5"/>
      <c r="C79" s="5"/>
      <c r="D79" s="5"/>
    </row>
    <row r="80" spans="1:9" ht="13.2" x14ac:dyDescent="0.25">
      <c r="A80" s="5"/>
      <c r="B80" s="5"/>
      <c r="C80" s="5"/>
      <c r="D80" s="5"/>
    </row>
    <row r="81" spans="1:4" ht="13.2" x14ac:dyDescent="0.25">
      <c r="A81" s="5"/>
      <c r="B81" s="5"/>
      <c r="C81" s="5"/>
      <c r="D81" s="5"/>
    </row>
    <row r="82" spans="1:4" ht="13.2" x14ac:dyDescent="0.25">
      <c r="A82" s="5"/>
      <c r="B82" s="5"/>
      <c r="C82" s="5"/>
      <c r="D82" s="5"/>
    </row>
    <row r="83" spans="1:4" ht="13.2" x14ac:dyDescent="0.25">
      <c r="A83" s="5"/>
      <c r="B83" s="5"/>
      <c r="C83" s="5"/>
      <c r="D83" s="5"/>
    </row>
    <row r="84" spans="1:4" ht="13.2" x14ac:dyDescent="0.25">
      <c r="A84" s="5"/>
      <c r="B84" s="5"/>
      <c r="C84" s="5"/>
      <c r="D84" s="5"/>
    </row>
    <row r="85" spans="1:4" ht="13.2" x14ac:dyDescent="0.25">
      <c r="A85" s="5"/>
      <c r="B85" s="5"/>
      <c r="C85" s="5"/>
      <c r="D85" s="5"/>
    </row>
    <row r="86" spans="1:4" ht="13.2" x14ac:dyDescent="0.25">
      <c r="A86" s="5"/>
      <c r="B86" s="5"/>
      <c r="C86" s="5"/>
      <c r="D86" s="5"/>
    </row>
    <row r="87" spans="1:4" ht="13.2" x14ac:dyDescent="0.25">
      <c r="A87" s="5"/>
      <c r="B87" s="5"/>
      <c r="C87" s="5"/>
      <c r="D87" s="5"/>
    </row>
    <row r="88" spans="1:4" ht="13.2" x14ac:dyDescent="0.25">
      <c r="A88" s="5"/>
      <c r="B88" s="5"/>
      <c r="C88" s="5"/>
      <c r="D88" s="5"/>
    </row>
    <row r="89" spans="1:4" ht="13.2" x14ac:dyDescent="0.25">
      <c r="A89" s="5"/>
      <c r="B89" s="5"/>
      <c r="C89" s="5"/>
      <c r="D89" s="5"/>
    </row>
    <row r="90" spans="1:4" ht="13.2" x14ac:dyDescent="0.25">
      <c r="A90" s="5"/>
      <c r="B90" s="5"/>
      <c r="C90" s="5"/>
      <c r="D90" s="5"/>
    </row>
    <row r="91" spans="1:4" ht="13.2" x14ac:dyDescent="0.25">
      <c r="A91" s="5"/>
      <c r="B91" s="5"/>
      <c r="C91" s="5"/>
      <c r="D91" s="5"/>
    </row>
    <row r="92" spans="1:4" ht="13.2" x14ac:dyDescent="0.25">
      <c r="A92" s="5"/>
      <c r="B92" s="5"/>
      <c r="C92" s="5"/>
      <c r="D92" s="5"/>
    </row>
    <row r="93" spans="1:4" ht="13.2" x14ac:dyDescent="0.25">
      <c r="A93" s="5"/>
      <c r="B93" s="5"/>
      <c r="C93" s="5"/>
      <c r="D93" s="5"/>
    </row>
    <row r="94" spans="1:4" ht="13.2" x14ac:dyDescent="0.25">
      <c r="A94" s="5"/>
      <c r="B94" s="5"/>
      <c r="C94" s="5"/>
      <c r="D94" s="5"/>
    </row>
    <row r="95" spans="1:4" ht="13.2" x14ac:dyDescent="0.25">
      <c r="A95" s="5"/>
      <c r="B95" s="5"/>
      <c r="C95" s="5"/>
      <c r="D95" s="5"/>
    </row>
    <row r="96" spans="1:4" ht="13.2" x14ac:dyDescent="0.25">
      <c r="A96" s="5"/>
      <c r="B96" s="5"/>
      <c r="C96" s="5"/>
      <c r="D96" s="5"/>
    </row>
    <row r="97" spans="1:1" ht="13.2" x14ac:dyDescent="0.25">
      <c r="A97" s="5"/>
    </row>
  </sheetData>
  <mergeCells count="1">
    <mergeCell ref="B5:U5"/>
  </mergeCells>
  <phoneticPr fontId="5" type="noConversion"/>
  <hyperlinks>
    <hyperlink ref="Y1" location="'C'!A1" display="Terug naar inhoud" xr:uid="{6AA62963-1A0C-4662-B462-F69B8949E3F3}"/>
  </hyperlinks>
  <pageMargins left="0.59055118110236227" right="0.59055118110236227" top="0.78740157480314965" bottom="0.78740157480314965" header="0.51181102362204722" footer="0.39370078740157483"/>
  <pageSetup paperSize="9" scale="76" orientation="landscape" r:id="rId1"/>
  <headerFooter alignWithMargins="0">
    <oddFooter xml:space="preserve">&amp;L&amp;8&amp;K002060De Brusselse arbeidsmarkt: Statistische gegevens - Werkzoekende beroepsbevolking
Samenstelling: view.brussels,  www.actiris.be.&amp;R&amp;8C &amp;P 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85"/>
  <sheetViews>
    <sheetView showGridLines="0" zoomScaleNormal="100" workbookViewId="0"/>
  </sheetViews>
  <sheetFormatPr baseColWidth="10" defaultColWidth="11.44140625" defaultRowHeight="11.4" x14ac:dyDescent="0.2"/>
  <cols>
    <col min="1" max="1" width="43.5546875" style="19" customWidth="1"/>
    <col min="2" max="3" width="14.6640625" style="19" customWidth="1"/>
    <col min="4" max="4" width="21.6640625" style="19" customWidth="1"/>
    <col min="5" max="7" width="14.6640625" style="19" customWidth="1"/>
    <col min="8" max="8" width="12.6640625" style="19" customWidth="1"/>
    <col min="9" max="16384" width="11.44140625" style="19"/>
  </cols>
  <sheetData>
    <row r="1" spans="1:14" s="3" customFormat="1" ht="24" customHeight="1" x14ac:dyDescent="0.4">
      <c r="A1" s="6" t="s">
        <v>0</v>
      </c>
      <c r="C1" s="7"/>
      <c r="D1" s="254" t="s">
        <v>71</v>
      </c>
      <c r="N1" s="6"/>
    </row>
    <row r="2" spans="1:14" s="3" customFormat="1" ht="4.5" customHeight="1" x14ac:dyDescent="0.3">
      <c r="A2" s="9"/>
      <c r="C2" s="7"/>
      <c r="N2" s="9"/>
    </row>
    <row r="3" spans="1:14" s="3" customFormat="1" ht="15.75" customHeight="1" x14ac:dyDescent="0.3">
      <c r="A3" s="10" t="s">
        <v>67</v>
      </c>
      <c r="C3" s="7"/>
      <c r="N3" s="10"/>
    </row>
    <row r="4" spans="1:14" s="3" customFormat="1" ht="4.5" customHeight="1" x14ac:dyDescent="0.3">
      <c r="A4" s="10"/>
      <c r="C4" s="7"/>
      <c r="N4" s="10"/>
    </row>
    <row r="5" spans="1:14" s="5" customFormat="1" ht="19.2" customHeight="1" x14ac:dyDescent="0.25">
      <c r="A5" s="507" t="s">
        <v>116</v>
      </c>
      <c r="B5" s="507"/>
      <c r="C5" s="507"/>
      <c r="D5" s="507"/>
      <c r="E5" s="292"/>
      <c r="F5" s="292"/>
      <c r="H5" s="87"/>
    </row>
    <row r="6" spans="1:14" s="3" customFormat="1" ht="4.5" customHeight="1" x14ac:dyDescent="0.3">
      <c r="A6" s="10"/>
      <c r="B6" s="84"/>
      <c r="C6" s="80"/>
      <c r="D6" s="80"/>
      <c r="E6" s="80"/>
      <c r="F6" s="80"/>
      <c r="G6" s="80"/>
      <c r="H6" s="80"/>
      <c r="N6" s="10"/>
    </row>
    <row r="7" spans="1:14" s="3" customFormat="1" ht="19.5" customHeight="1" x14ac:dyDescent="0.25">
      <c r="A7" s="72" t="s">
        <v>147</v>
      </c>
      <c r="B7" s="88"/>
      <c r="C7" s="88"/>
      <c r="D7" s="88"/>
      <c r="E7" s="80"/>
    </row>
    <row r="8" spans="1:14" s="3" customFormat="1" ht="4.5" customHeight="1" x14ac:dyDescent="0.25">
      <c r="B8" s="12"/>
      <c r="C8" s="5"/>
      <c r="D8" s="13"/>
      <c r="E8" s="5"/>
      <c r="I8" s="5"/>
      <c r="J8" s="5"/>
      <c r="K8" s="5"/>
    </row>
    <row r="9" spans="1:14" s="3" customFormat="1" ht="4.5" customHeight="1" x14ac:dyDescent="0.25">
      <c r="A9" s="159"/>
      <c r="B9" s="161"/>
      <c r="C9" s="160"/>
      <c r="D9" s="164"/>
      <c r="E9" s="5"/>
      <c r="F9" s="5"/>
      <c r="G9" s="5"/>
      <c r="H9" s="5"/>
      <c r="L9" s="5"/>
      <c r="M9" s="5"/>
      <c r="N9" s="5"/>
    </row>
    <row r="10" spans="1:14" s="18" customFormat="1" ht="12" customHeight="1" x14ac:dyDescent="0.25">
      <c r="A10" s="89" t="s">
        <v>4</v>
      </c>
      <c r="B10" s="165" t="s">
        <v>69</v>
      </c>
      <c r="C10" s="166" t="s">
        <v>70</v>
      </c>
      <c r="D10" s="167" t="s">
        <v>115</v>
      </c>
      <c r="E10" s="17"/>
      <c r="F10" s="17"/>
    </row>
    <row r="11" spans="1:14" s="18" customFormat="1" ht="4.5" customHeight="1" x14ac:dyDescent="0.25">
      <c r="A11" s="156"/>
      <c r="B11" s="168"/>
      <c r="C11" s="157"/>
      <c r="D11" s="169"/>
      <c r="E11" s="17"/>
      <c r="F11" s="17"/>
    </row>
    <row r="12" spans="1:14" s="5" customFormat="1" ht="4.5" customHeight="1" x14ac:dyDescent="0.25">
      <c r="B12" s="153"/>
      <c r="C12" s="154"/>
      <c r="D12" s="155"/>
    </row>
    <row r="13" spans="1:14" s="23" customFormat="1" ht="12" customHeight="1" x14ac:dyDescent="0.25">
      <c r="A13" s="20" t="s">
        <v>6</v>
      </c>
      <c r="B13" s="127"/>
      <c r="C13" s="170"/>
      <c r="D13" s="171"/>
      <c r="G13" s="90"/>
      <c r="H13" s="91"/>
      <c r="I13" s="91"/>
      <c r="J13" s="91"/>
    </row>
    <row r="14" spans="1:14" s="24" customFormat="1" ht="12" customHeight="1" x14ac:dyDescent="0.25">
      <c r="A14" s="203" t="s">
        <v>134</v>
      </c>
      <c r="B14" s="486">
        <v>121</v>
      </c>
      <c r="C14" s="357">
        <v>4.4387380777696261</v>
      </c>
      <c r="D14" s="358">
        <v>32.231404958677686</v>
      </c>
      <c r="E14" s="25"/>
      <c r="F14" s="26"/>
      <c r="G14" s="26"/>
      <c r="H14" s="92"/>
      <c r="I14" s="92"/>
      <c r="J14" s="92"/>
    </row>
    <row r="15" spans="1:14" s="24" customFormat="1" ht="12" customHeight="1" x14ac:dyDescent="0.25">
      <c r="A15" s="203" t="s">
        <v>135</v>
      </c>
      <c r="B15" s="486">
        <v>381</v>
      </c>
      <c r="C15" s="357">
        <v>13.976522377109319</v>
      </c>
      <c r="D15" s="358">
        <v>27.559055118110237</v>
      </c>
      <c r="E15" s="25"/>
      <c r="F15" s="26"/>
      <c r="G15" s="26"/>
      <c r="H15" s="92"/>
      <c r="I15" s="92"/>
      <c r="J15" s="92"/>
    </row>
    <row r="16" spans="1:14" s="24" customFormat="1" ht="12" customHeight="1" x14ac:dyDescent="0.25">
      <c r="A16" s="203" t="s">
        <v>136</v>
      </c>
      <c r="B16" s="486">
        <v>1084</v>
      </c>
      <c r="C16" s="357">
        <v>39.765223771093176</v>
      </c>
      <c r="D16" s="358">
        <v>22.878228782287824</v>
      </c>
      <c r="E16" s="25"/>
      <c r="F16" s="26"/>
      <c r="G16" s="26"/>
      <c r="H16" s="92"/>
      <c r="I16" s="92"/>
      <c r="J16" s="92"/>
    </row>
    <row r="17" spans="1:10" s="24" customFormat="1" ht="12" customHeight="1" x14ac:dyDescent="0.25">
      <c r="A17" s="24" t="s">
        <v>127</v>
      </c>
      <c r="B17" s="486">
        <v>358</v>
      </c>
      <c r="C17" s="357">
        <v>13.132795304475422</v>
      </c>
      <c r="D17" s="358">
        <v>22.346368715083798</v>
      </c>
      <c r="E17" s="25"/>
      <c r="F17" s="26"/>
      <c r="G17" s="26"/>
      <c r="H17" s="92"/>
      <c r="I17" s="92"/>
      <c r="J17" s="92"/>
    </row>
    <row r="18" spans="1:10" s="24" customFormat="1" ht="12" customHeight="1" x14ac:dyDescent="0.25">
      <c r="A18" s="24" t="s">
        <v>128</v>
      </c>
      <c r="B18" s="486">
        <v>453</v>
      </c>
      <c r="C18" s="357">
        <v>16.617754952311078</v>
      </c>
      <c r="D18" s="358">
        <v>18.322295805739515</v>
      </c>
      <c r="E18" s="25"/>
      <c r="F18" s="26"/>
      <c r="G18" s="26"/>
      <c r="H18" s="92"/>
      <c r="I18" s="92"/>
      <c r="J18" s="92"/>
    </row>
    <row r="19" spans="1:10" s="24" customFormat="1" ht="12" customHeight="1" x14ac:dyDescent="0.25">
      <c r="A19" s="203" t="s">
        <v>32</v>
      </c>
      <c r="B19" s="486">
        <v>9</v>
      </c>
      <c r="C19" s="357">
        <v>0.33015407190022011</v>
      </c>
      <c r="D19" s="358">
        <v>22.222222222222221</v>
      </c>
      <c r="E19" s="25"/>
      <c r="F19" s="26"/>
      <c r="G19" s="26"/>
      <c r="H19" s="92"/>
      <c r="I19" s="92"/>
      <c r="J19" s="92"/>
    </row>
    <row r="20" spans="1:10" s="24" customFormat="1" ht="12" customHeight="1" x14ac:dyDescent="0.25">
      <c r="A20" s="203" t="s">
        <v>137</v>
      </c>
      <c r="B20" s="486">
        <v>124</v>
      </c>
      <c r="C20" s="357">
        <v>4.5487894350696996</v>
      </c>
      <c r="D20" s="358">
        <v>20.967741935483872</v>
      </c>
      <c r="E20" s="25"/>
      <c r="F20" s="26"/>
      <c r="G20" s="26"/>
      <c r="H20" s="92"/>
      <c r="I20" s="92"/>
      <c r="J20" s="92"/>
    </row>
    <row r="21" spans="1:10" s="24" customFormat="1" ht="12" customHeight="1" x14ac:dyDescent="0.25">
      <c r="A21" s="203" t="s">
        <v>138</v>
      </c>
      <c r="B21" s="486">
        <v>107</v>
      </c>
      <c r="C21" s="357">
        <v>3.9251650770359503</v>
      </c>
      <c r="D21" s="358">
        <v>17.75700934579439</v>
      </c>
      <c r="E21" s="25"/>
      <c r="F21" s="26"/>
      <c r="G21" s="26"/>
      <c r="H21" s="92"/>
      <c r="I21" s="92"/>
      <c r="J21" s="92"/>
    </row>
    <row r="22" spans="1:10" s="24" customFormat="1" ht="12" customHeight="1" x14ac:dyDescent="0.25">
      <c r="A22" s="203" t="s">
        <v>137</v>
      </c>
      <c r="B22" s="486">
        <v>88</v>
      </c>
      <c r="C22" s="357">
        <v>3.2281731474688184</v>
      </c>
      <c r="D22" s="358">
        <v>18.181818181818183</v>
      </c>
      <c r="E22" s="25"/>
      <c r="F22" s="26"/>
      <c r="G22" s="26"/>
      <c r="H22" s="92"/>
      <c r="I22" s="92"/>
      <c r="J22" s="92"/>
    </row>
    <row r="23" spans="1:10" s="24" customFormat="1" ht="12" customHeight="1" x14ac:dyDescent="0.25">
      <c r="A23" s="24" t="s">
        <v>129</v>
      </c>
      <c r="B23" s="486">
        <v>1</v>
      </c>
      <c r="C23" s="357"/>
      <c r="D23" s="358"/>
      <c r="E23" s="25"/>
      <c r="F23" s="26"/>
      <c r="G23" s="26"/>
      <c r="H23" s="92"/>
      <c r="I23" s="92"/>
      <c r="J23" s="92"/>
    </row>
    <row r="24" spans="1:10" s="24" customFormat="1" ht="12" customHeight="1" x14ac:dyDescent="0.2">
      <c r="A24" s="24" t="s">
        <v>8</v>
      </c>
      <c r="B24" s="395">
        <v>2726</v>
      </c>
      <c r="C24" s="465">
        <v>100</v>
      </c>
      <c r="D24" s="475">
        <v>22.707263389581804</v>
      </c>
      <c r="E24" s="28"/>
      <c r="F24" s="26"/>
      <c r="G24" s="26"/>
      <c r="H24" s="93"/>
      <c r="I24" s="93"/>
      <c r="J24" s="93"/>
    </row>
    <row r="25" spans="1:10" s="24" customFormat="1" ht="4.5" customHeight="1" x14ac:dyDescent="0.2">
      <c r="A25" s="130"/>
      <c r="B25" s="328"/>
      <c r="C25" s="359"/>
      <c r="D25" s="360"/>
      <c r="E25" s="28"/>
      <c r="F25" s="26"/>
      <c r="G25" s="26"/>
      <c r="H25" s="93"/>
      <c r="I25" s="93"/>
      <c r="J25" s="93"/>
    </row>
    <row r="26" spans="1:10" s="24" customFormat="1" ht="4.5" customHeight="1" x14ac:dyDescent="0.2">
      <c r="B26" s="305"/>
      <c r="C26" s="357"/>
      <c r="D26" s="358"/>
      <c r="E26" s="29"/>
      <c r="F26" s="26"/>
      <c r="G26" s="30"/>
    </row>
    <row r="27" spans="1:10" s="23" customFormat="1" ht="12" customHeight="1" x14ac:dyDescent="0.25">
      <c r="A27" s="20" t="s">
        <v>7</v>
      </c>
      <c r="B27" s="305"/>
      <c r="C27" s="487"/>
      <c r="D27" s="488"/>
      <c r="E27" s="31"/>
      <c r="F27" s="32"/>
      <c r="G27" s="32"/>
    </row>
    <row r="28" spans="1:10" s="24" customFormat="1" ht="12" customHeight="1" x14ac:dyDescent="0.2">
      <c r="A28" s="203" t="s">
        <v>134</v>
      </c>
      <c r="B28" s="486">
        <v>98</v>
      </c>
      <c r="C28" s="357">
        <v>3.4170153417015339</v>
      </c>
      <c r="D28" s="358">
        <v>21.428571428571427</v>
      </c>
      <c r="E28" s="25"/>
      <c r="F28" s="26"/>
      <c r="G28" s="26"/>
    </row>
    <row r="29" spans="1:10" s="24" customFormat="1" ht="12" customHeight="1" x14ac:dyDescent="0.2">
      <c r="A29" s="203" t="s">
        <v>135</v>
      </c>
      <c r="B29" s="486">
        <v>225</v>
      </c>
      <c r="C29" s="357">
        <v>7.8451882845188283</v>
      </c>
      <c r="D29" s="358">
        <v>25.777777777777779</v>
      </c>
      <c r="E29" s="25"/>
      <c r="F29" s="26"/>
      <c r="G29" s="26"/>
    </row>
    <row r="30" spans="1:10" s="24" customFormat="1" ht="12" customHeight="1" x14ac:dyDescent="0.2">
      <c r="A30" s="203" t="s">
        <v>136</v>
      </c>
      <c r="B30" s="486">
        <v>855</v>
      </c>
      <c r="C30" s="357">
        <v>29.811715481171547</v>
      </c>
      <c r="D30" s="358">
        <v>24.444444444444443</v>
      </c>
      <c r="E30" s="25"/>
      <c r="F30" s="26"/>
      <c r="G30" s="26"/>
    </row>
    <row r="31" spans="1:10" s="24" customFormat="1" ht="12" customHeight="1" x14ac:dyDescent="0.2">
      <c r="A31" s="24" t="s">
        <v>127</v>
      </c>
      <c r="B31" s="486">
        <v>566</v>
      </c>
      <c r="C31" s="357">
        <v>19.735006973500695</v>
      </c>
      <c r="D31" s="358">
        <v>21.024734982332156</v>
      </c>
      <c r="E31" s="25"/>
      <c r="F31" s="26"/>
      <c r="G31" s="26"/>
    </row>
    <row r="32" spans="1:10" s="24" customFormat="1" ht="12" customHeight="1" x14ac:dyDescent="0.2">
      <c r="A32" s="24" t="s">
        <v>128</v>
      </c>
      <c r="B32" s="486">
        <v>712</v>
      </c>
      <c r="C32" s="357">
        <v>24.825662482566248</v>
      </c>
      <c r="D32" s="358">
        <v>14.185393258426968</v>
      </c>
      <c r="E32" s="25"/>
      <c r="F32" s="26"/>
      <c r="G32" s="26"/>
    </row>
    <row r="33" spans="1:11" s="24" customFormat="1" ht="12" customHeight="1" x14ac:dyDescent="0.2">
      <c r="A33" s="203" t="s">
        <v>32</v>
      </c>
      <c r="B33" s="486">
        <v>3</v>
      </c>
      <c r="C33" s="357">
        <v>0.10460251046025104</v>
      </c>
      <c r="D33" s="358">
        <v>100</v>
      </c>
      <c r="E33" s="25"/>
      <c r="F33" s="26"/>
      <c r="G33" s="26"/>
    </row>
    <row r="34" spans="1:11" s="24" customFormat="1" ht="12" customHeight="1" x14ac:dyDescent="0.2">
      <c r="A34" s="203" t="s">
        <v>137</v>
      </c>
      <c r="B34" s="486">
        <v>123</v>
      </c>
      <c r="C34" s="357">
        <v>4.2887029288702934</v>
      </c>
      <c r="D34" s="358">
        <v>32.520325203252028</v>
      </c>
      <c r="E34" s="25"/>
      <c r="F34" s="26"/>
      <c r="G34" s="26"/>
    </row>
    <row r="35" spans="1:11" s="24" customFormat="1" ht="12" customHeight="1" x14ac:dyDescent="0.2">
      <c r="A35" s="203" t="s">
        <v>138</v>
      </c>
      <c r="B35" s="486">
        <v>134</v>
      </c>
      <c r="C35" s="357">
        <v>4.6722454672245464</v>
      </c>
      <c r="D35" s="358">
        <v>18.656716417910449</v>
      </c>
      <c r="E35" s="25"/>
      <c r="F35" s="26"/>
      <c r="G35" s="26"/>
    </row>
    <row r="36" spans="1:11" s="24" customFormat="1" ht="12" customHeight="1" x14ac:dyDescent="0.2">
      <c r="A36" s="203" t="s">
        <v>137</v>
      </c>
      <c r="B36" s="486">
        <v>152</v>
      </c>
      <c r="C36" s="357">
        <v>5.2998605299860531</v>
      </c>
      <c r="D36" s="358">
        <v>15.131578947368421</v>
      </c>
      <c r="E36" s="25"/>
      <c r="F36" s="26"/>
      <c r="G36" s="26"/>
    </row>
    <row r="37" spans="1:11" s="24" customFormat="1" ht="12" customHeight="1" x14ac:dyDescent="0.2">
      <c r="A37" s="24" t="s">
        <v>129</v>
      </c>
      <c r="B37" s="486"/>
      <c r="C37" s="357"/>
      <c r="D37" s="489"/>
      <c r="E37" s="25"/>
      <c r="F37" s="26"/>
      <c r="G37" s="26"/>
    </row>
    <row r="38" spans="1:11" s="24" customFormat="1" ht="12" customHeight="1" x14ac:dyDescent="0.2">
      <c r="A38" s="24" t="s">
        <v>8</v>
      </c>
      <c r="B38" s="395">
        <v>2868</v>
      </c>
      <c r="C38" s="465">
        <v>100</v>
      </c>
      <c r="D38" s="475">
        <v>20.885634588563459</v>
      </c>
      <c r="E38" s="28"/>
      <c r="F38" s="26"/>
      <c r="G38" s="26"/>
    </row>
    <row r="39" spans="1:11" s="24" customFormat="1" ht="4.5" customHeight="1" x14ac:dyDescent="0.2">
      <c r="A39" s="130"/>
      <c r="B39" s="328"/>
      <c r="C39" s="359"/>
      <c r="D39" s="360"/>
      <c r="E39" s="28"/>
      <c r="F39" s="26"/>
      <c r="G39" s="26"/>
    </row>
    <row r="40" spans="1:11" s="24" customFormat="1" ht="4.5" customHeight="1" x14ac:dyDescent="0.2">
      <c r="B40" s="305"/>
      <c r="C40" s="357"/>
      <c r="D40" s="358"/>
      <c r="E40" s="29"/>
      <c r="G40" s="30"/>
    </row>
    <row r="41" spans="1:11" s="23" customFormat="1" ht="12" customHeight="1" x14ac:dyDescent="0.25">
      <c r="A41" s="20" t="s">
        <v>8</v>
      </c>
      <c r="B41" s="305"/>
      <c r="C41" s="490"/>
      <c r="D41" s="491"/>
      <c r="E41" s="33"/>
      <c r="F41" s="21"/>
      <c r="G41" s="21"/>
    </row>
    <row r="42" spans="1:11" s="24" customFormat="1" ht="12" customHeight="1" x14ac:dyDescent="0.2">
      <c r="A42" s="203" t="s">
        <v>134</v>
      </c>
      <c r="B42" s="486">
        <v>219</v>
      </c>
      <c r="C42" s="357">
        <v>3.9149088308902393</v>
      </c>
      <c r="D42" s="358">
        <v>27.397260273972602</v>
      </c>
      <c r="E42" s="25"/>
      <c r="F42" s="26"/>
      <c r="G42" s="26"/>
      <c r="J42" s="26"/>
      <c r="K42" s="26"/>
    </row>
    <row r="43" spans="1:11" s="24" customFormat="1" ht="12" customHeight="1" x14ac:dyDescent="0.2">
      <c r="A43" s="203" t="s">
        <v>135</v>
      </c>
      <c r="B43" s="486">
        <v>606</v>
      </c>
      <c r="C43" s="357">
        <v>10.833035395066142</v>
      </c>
      <c r="D43" s="358">
        <v>26.897689768976896</v>
      </c>
      <c r="E43" s="25"/>
      <c r="F43" s="26"/>
      <c r="G43" s="26"/>
    </row>
    <row r="44" spans="1:11" s="24" customFormat="1" ht="12" customHeight="1" x14ac:dyDescent="0.2">
      <c r="A44" s="203" t="s">
        <v>136</v>
      </c>
      <c r="B44" s="486">
        <v>1939</v>
      </c>
      <c r="C44" s="357">
        <v>34.66213800500536</v>
      </c>
      <c r="D44" s="358">
        <v>23.568849922640535</v>
      </c>
      <c r="E44" s="25"/>
      <c r="F44" s="26"/>
      <c r="G44" s="26"/>
    </row>
    <row r="45" spans="1:11" s="24" customFormat="1" ht="12" customHeight="1" x14ac:dyDescent="0.2">
      <c r="A45" s="24" t="s">
        <v>127</v>
      </c>
      <c r="B45" s="486">
        <v>924</v>
      </c>
      <c r="C45" s="357">
        <v>16.51769753307115</v>
      </c>
      <c r="D45" s="358">
        <v>21.536796536796537</v>
      </c>
      <c r="E45" s="25"/>
      <c r="F45" s="26"/>
      <c r="G45" s="26"/>
    </row>
    <row r="46" spans="1:11" s="24" customFormat="1" ht="12" customHeight="1" x14ac:dyDescent="0.2">
      <c r="A46" s="24" t="s">
        <v>128</v>
      </c>
      <c r="B46" s="486">
        <v>1165</v>
      </c>
      <c r="C46" s="357">
        <v>20.825884876653557</v>
      </c>
      <c r="D46" s="358">
        <v>15.793991416309014</v>
      </c>
      <c r="E46" s="25"/>
      <c r="F46" s="26"/>
      <c r="G46" s="26"/>
    </row>
    <row r="47" spans="1:11" s="24" customFormat="1" ht="12" customHeight="1" x14ac:dyDescent="0.2">
      <c r="A47" s="203" t="s">
        <v>32</v>
      </c>
      <c r="B47" s="486">
        <v>12</v>
      </c>
      <c r="C47" s="357">
        <v>0.21451555237754738</v>
      </c>
      <c r="D47" s="358">
        <v>41.666666666666671</v>
      </c>
      <c r="E47" s="25"/>
      <c r="F47" s="26"/>
      <c r="G47" s="26"/>
    </row>
    <row r="48" spans="1:11" s="24" customFormat="1" ht="12" customHeight="1" x14ac:dyDescent="0.2">
      <c r="A48" s="203" t="s">
        <v>137</v>
      </c>
      <c r="B48" s="486">
        <v>247</v>
      </c>
      <c r="C48" s="357">
        <v>4.4154451197711841</v>
      </c>
      <c r="D48" s="358">
        <v>26.720647773279353</v>
      </c>
      <c r="E48" s="25"/>
      <c r="F48" s="26"/>
      <c r="G48" s="26"/>
    </row>
    <row r="49" spans="1:9" s="24" customFormat="1" ht="12" customHeight="1" x14ac:dyDescent="0.2">
      <c r="A49" s="203" t="s">
        <v>138</v>
      </c>
      <c r="B49" s="486">
        <v>241</v>
      </c>
      <c r="C49" s="357">
        <v>4.3081873435824098</v>
      </c>
      <c r="D49" s="358">
        <v>18.257261410788381</v>
      </c>
      <c r="E49" s="25"/>
      <c r="F49" s="26"/>
      <c r="G49" s="26"/>
    </row>
    <row r="50" spans="1:9" s="24" customFormat="1" ht="12" customHeight="1" x14ac:dyDescent="0.2">
      <c r="A50" s="203" t="s">
        <v>137</v>
      </c>
      <c r="B50" s="486">
        <v>240</v>
      </c>
      <c r="C50" s="357">
        <v>4.2903110475509472</v>
      </c>
      <c r="D50" s="358">
        <v>16.25</v>
      </c>
      <c r="E50" s="25"/>
      <c r="F50" s="26"/>
      <c r="G50" s="26"/>
    </row>
    <row r="51" spans="1:9" s="24" customFormat="1" ht="12" customHeight="1" x14ac:dyDescent="0.2">
      <c r="A51" s="24" t="s">
        <v>129</v>
      </c>
      <c r="B51" s="486">
        <v>1</v>
      </c>
      <c r="C51" s="357"/>
      <c r="D51" s="358"/>
      <c r="E51" s="25"/>
      <c r="F51" s="26"/>
      <c r="G51" s="26"/>
    </row>
    <row r="52" spans="1:9" s="24" customFormat="1" ht="12" customHeight="1" x14ac:dyDescent="0.2">
      <c r="A52" s="24" t="s">
        <v>8</v>
      </c>
      <c r="B52" s="395">
        <v>5594</v>
      </c>
      <c r="C52" s="465">
        <v>100</v>
      </c>
      <c r="D52" s="475">
        <v>21.773328566321059</v>
      </c>
      <c r="E52" s="34"/>
      <c r="F52" s="26"/>
      <c r="G52" s="26"/>
    </row>
    <row r="53" spans="1:9" s="24" customFormat="1" ht="4.5" customHeight="1" x14ac:dyDescent="0.2">
      <c r="A53" s="130"/>
      <c r="B53" s="135"/>
      <c r="C53" s="148"/>
      <c r="D53" s="149"/>
      <c r="E53" s="34"/>
      <c r="F53" s="26"/>
      <c r="G53" s="26"/>
    </row>
    <row r="54" spans="1:9" s="96" customFormat="1" ht="9" customHeight="1" x14ac:dyDescent="0.2">
      <c r="A54" s="95" t="s">
        <v>120</v>
      </c>
      <c r="B54" s="107"/>
      <c r="C54" s="107"/>
      <c r="D54" s="107"/>
    </row>
    <row r="55" spans="1:9" s="3" customFormat="1" ht="13.2" x14ac:dyDescent="0.25">
      <c r="A55" s="5"/>
      <c r="B55" s="12"/>
      <c r="C55" s="5"/>
      <c r="D55" s="13"/>
      <c r="F55" s="36"/>
      <c r="H55" s="5"/>
      <c r="I55" s="5"/>
    </row>
    <row r="56" spans="1:9" s="3" customFormat="1" ht="13.2" x14ac:dyDescent="0.25">
      <c r="A56" s="5"/>
      <c r="B56" s="12"/>
      <c r="C56" s="5"/>
      <c r="D56" s="13"/>
      <c r="F56" s="36"/>
      <c r="H56" s="5"/>
      <c r="I56" s="5"/>
    </row>
    <row r="57" spans="1:9" s="3" customFormat="1" ht="13.2" x14ac:dyDescent="0.25">
      <c r="A57" s="5"/>
      <c r="B57" s="12"/>
      <c r="C57" s="5"/>
      <c r="D57" s="13"/>
      <c r="F57" s="36"/>
      <c r="H57" s="5"/>
      <c r="I57" s="5"/>
    </row>
    <row r="58" spans="1:9" s="3" customFormat="1" ht="13.2" x14ac:dyDescent="0.25">
      <c r="A58" s="5"/>
      <c r="B58" s="12"/>
      <c r="C58" s="5"/>
      <c r="D58" s="13"/>
      <c r="F58" s="36"/>
      <c r="H58" s="5"/>
      <c r="I58" s="5"/>
    </row>
    <row r="59" spans="1:9" s="3" customFormat="1" ht="13.2" x14ac:dyDescent="0.25">
      <c r="A59" s="5"/>
      <c r="B59" s="12"/>
      <c r="C59" s="5"/>
      <c r="D59" s="13"/>
      <c r="F59" s="36"/>
      <c r="H59" s="5"/>
      <c r="I59" s="5"/>
    </row>
    <row r="60" spans="1:9" s="3" customFormat="1" ht="13.2" x14ac:dyDescent="0.25">
      <c r="A60" s="5"/>
      <c r="B60" s="12"/>
      <c r="C60" s="5"/>
      <c r="D60" s="13"/>
      <c r="F60" s="36"/>
      <c r="H60" s="5"/>
      <c r="I60" s="5"/>
    </row>
    <row r="61" spans="1:9" s="3" customFormat="1" ht="13.2" x14ac:dyDescent="0.25">
      <c r="A61" s="5"/>
      <c r="B61" s="12"/>
      <c r="C61" s="5"/>
      <c r="D61" s="13"/>
      <c r="F61" s="36"/>
      <c r="H61" s="5"/>
      <c r="I61" s="5"/>
    </row>
    <row r="62" spans="1:9" s="3" customFormat="1" ht="13.2" x14ac:dyDescent="0.25">
      <c r="A62" s="5"/>
      <c r="B62" s="12"/>
      <c r="C62" s="5"/>
      <c r="D62" s="13"/>
      <c r="F62" s="36"/>
      <c r="H62" s="5"/>
      <c r="I62" s="5"/>
    </row>
    <row r="63" spans="1:9" s="3" customFormat="1" ht="13.2" x14ac:dyDescent="0.25">
      <c r="A63" s="5"/>
      <c r="B63" s="12"/>
      <c r="C63" s="5"/>
      <c r="D63" s="13"/>
      <c r="F63" s="36"/>
      <c r="H63" s="5"/>
      <c r="I63" s="5"/>
    </row>
    <row r="64" spans="1:9" s="3" customFormat="1" ht="13.2" x14ac:dyDescent="0.25">
      <c r="A64" s="5"/>
      <c r="B64" s="12"/>
      <c r="C64" s="5"/>
      <c r="D64" s="13"/>
      <c r="F64" s="36"/>
      <c r="H64" s="5"/>
      <c r="I64" s="5"/>
    </row>
    <row r="65" spans="1:9" s="3" customFormat="1" ht="13.2" x14ac:dyDescent="0.25">
      <c r="A65" s="5"/>
      <c r="B65" s="12"/>
      <c r="C65" s="5"/>
      <c r="D65" s="13"/>
      <c r="F65" s="36"/>
      <c r="H65" s="5"/>
      <c r="I65" s="5"/>
    </row>
    <row r="66" spans="1:9" s="3" customFormat="1" ht="13.2" x14ac:dyDescent="0.25">
      <c r="A66" s="5"/>
      <c r="B66" s="12"/>
      <c r="C66" s="5"/>
      <c r="D66" s="13"/>
      <c r="F66" s="36"/>
      <c r="H66" s="5"/>
      <c r="I66" s="5"/>
    </row>
    <row r="67" spans="1:9" s="3" customFormat="1" ht="13.2" x14ac:dyDescent="0.25">
      <c r="A67" s="5"/>
      <c r="B67" s="12"/>
      <c r="C67" s="5"/>
      <c r="D67" s="13"/>
      <c r="F67" s="36"/>
      <c r="H67" s="5"/>
      <c r="I67" s="5"/>
    </row>
    <row r="68" spans="1:9" s="3" customFormat="1" ht="13.2" x14ac:dyDescent="0.25">
      <c r="A68" s="5"/>
      <c r="B68" s="12"/>
      <c r="C68" s="5"/>
      <c r="D68" s="13"/>
      <c r="F68" s="36"/>
      <c r="H68" s="5"/>
      <c r="I68" s="5"/>
    </row>
    <row r="69" spans="1:9" s="3" customFormat="1" ht="13.2" x14ac:dyDescent="0.25">
      <c r="A69" s="5"/>
      <c r="B69" s="12"/>
      <c r="C69" s="5"/>
      <c r="D69" s="13"/>
      <c r="F69" s="36"/>
      <c r="H69" s="5"/>
      <c r="I69" s="5"/>
    </row>
    <row r="70" spans="1:9" s="3" customFormat="1" ht="13.2" x14ac:dyDescent="0.25">
      <c r="A70" s="5"/>
      <c r="B70" s="12"/>
      <c r="C70" s="5"/>
      <c r="D70" s="13"/>
      <c r="F70" s="36"/>
      <c r="H70" s="5"/>
      <c r="I70" s="5"/>
    </row>
    <row r="71" spans="1:9" s="3" customFormat="1" ht="13.2" x14ac:dyDescent="0.25">
      <c r="A71" s="5"/>
      <c r="B71" s="12"/>
      <c r="C71" s="5"/>
      <c r="D71" s="13"/>
      <c r="F71" s="36"/>
      <c r="H71" s="5"/>
      <c r="I71" s="5"/>
    </row>
    <row r="72" spans="1:9" s="3" customFormat="1" ht="13.2" x14ac:dyDescent="0.25">
      <c r="A72" s="5"/>
      <c r="B72" s="12"/>
      <c r="C72" s="5"/>
      <c r="D72" s="13"/>
      <c r="F72" s="36"/>
      <c r="H72" s="5"/>
      <c r="I72" s="5"/>
    </row>
    <row r="73" spans="1:9" s="3" customFormat="1" ht="13.2" x14ac:dyDescent="0.25">
      <c r="A73" s="5"/>
      <c r="B73" s="12"/>
      <c r="C73" s="5"/>
      <c r="D73" s="13"/>
      <c r="F73" s="36"/>
      <c r="H73" s="5"/>
      <c r="I73" s="5"/>
    </row>
    <row r="74" spans="1:9" s="3" customFormat="1" ht="13.2" x14ac:dyDescent="0.25">
      <c r="A74" s="5"/>
      <c r="B74" s="12"/>
      <c r="C74" s="5"/>
      <c r="D74" s="13"/>
      <c r="F74" s="36"/>
      <c r="H74" s="5"/>
      <c r="I74" s="5"/>
    </row>
    <row r="75" spans="1:9" s="3" customFormat="1" ht="13.2" x14ac:dyDescent="0.25">
      <c r="A75" s="5"/>
      <c r="B75" s="12"/>
      <c r="C75" s="5"/>
      <c r="D75" s="13"/>
      <c r="F75" s="36"/>
      <c r="H75" s="5"/>
      <c r="I75" s="5"/>
    </row>
    <row r="76" spans="1:9" s="3" customFormat="1" ht="13.2" x14ac:dyDescent="0.25">
      <c r="A76" s="5"/>
      <c r="B76" s="12"/>
      <c r="C76" s="5"/>
      <c r="D76" s="13"/>
      <c r="F76" s="36"/>
      <c r="H76" s="5"/>
      <c r="I76" s="5"/>
    </row>
    <row r="77" spans="1:9" s="3" customFormat="1" ht="13.2" x14ac:dyDescent="0.25">
      <c r="A77" s="5"/>
      <c r="B77" s="12"/>
      <c r="C77" s="5"/>
      <c r="D77" s="13"/>
      <c r="F77" s="36"/>
      <c r="H77" s="5"/>
      <c r="I77" s="5"/>
    </row>
    <row r="78" spans="1:9" s="3" customFormat="1" ht="13.2" x14ac:dyDescent="0.25">
      <c r="A78" s="5"/>
      <c r="B78" s="12"/>
      <c r="C78" s="5"/>
      <c r="D78" s="13"/>
      <c r="F78" s="36"/>
      <c r="H78" s="5"/>
      <c r="I78" s="5"/>
    </row>
    <row r="79" spans="1:9" s="3" customFormat="1" ht="13.2" x14ac:dyDescent="0.25">
      <c r="A79" s="5"/>
      <c r="B79" s="12"/>
      <c r="C79" s="5"/>
      <c r="D79" s="13"/>
      <c r="F79" s="36"/>
      <c r="H79" s="5"/>
      <c r="I79" s="5"/>
    </row>
    <row r="80" spans="1:9" s="3" customFormat="1" ht="13.2" x14ac:dyDescent="0.25">
      <c r="A80" s="5"/>
      <c r="B80" s="12"/>
      <c r="C80" s="5"/>
      <c r="D80" s="13"/>
      <c r="F80" s="36"/>
      <c r="H80" s="5"/>
      <c r="I80" s="5"/>
    </row>
    <row r="81" spans="1:9" s="3" customFormat="1" ht="13.2" x14ac:dyDescent="0.25">
      <c r="A81" s="5"/>
      <c r="B81" s="12"/>
      <c r="C81" s="5"/>
      <c r="D81" s="13"/>
      <c r="F81" s="36"/>
      <c r="H81" s="5"/>
      <c r="I81" s="5"/>
    </row>
    <row r="82" spans="1:9" s="3" customFormat="1" ht="13.2" x14ac:dyDescent="0.25">
      <c r="A82" s="5"/>
      <c r="B82" s="12"/>
      <c r="C82" s="5"/>
      <c r="D82" s="13"/>
      <c r="F82" s="36"/>
      <c r="H82" s="5"/>
      <c r="I82" s="5"/>
    </row>
    <row r="83" spans="1:9" s="3" customFormat="1" ht="13.2" x14ac:dyDescent="0.25">
      <c r="A83" s="5"/>
      <c r="B83" s="12"/>
      <c r="C83" s="5"/>
      <c r="D83" s="13"/>
      <c r="F83" s="36"/>
      <c r="H83" s="5"/>
      <c r="I83" s="5"/>
    </row>
    <row r="84" spans="1:9" s="3" customFormat="1" ht="13.2" x14ac:dyDescent="0.25">
      <c r="A84" s="5"/>
      <c r="B84" s="12"/>
      <c r="C84" s="5"/>
      <c r="D84" s="13"/>
      <c r="F84" s="36"/>
      <c r="H84" s="5"/>
      <c r="I84" s="5"/>
    </row>
    <row r="85" spans="1:9" s="3" customFormat="1" ht="13.2" x14ac:dyDescent="0.25">
      <c r="A85" s="5"/>
      <c r="B85" s="12"/>
      <c r="C85" s="5"/>
      <c r="D85" s="13"/>
      <c r="F85" s="36"/>
      <c r="H85" s="5"/>
      <c r="I85" s="5"/>
    </row>
  </sheetData>
  <mergeCells count="1">
    <mergeCell ref="A5:D5"/>
  </mergeCells>
  <phoneticPr fontId="5" type="noConversion"/>
  <hyperlinks>
    <hyperlink ref="D1" location="'C'!A1" display="Terug naar inhoud" xr:uid="{00000000-0004-0000-0D00-000000000000}"/>
  </hyperlinks>
  <pageMargins left="0.59055118110236227" right="0.59055118110236227" top="0.78740157480314965" bottom="0.78740157480314965" header="0.51181102362204722" footer="0.39370078740157483"/>
  <pageSetup paperSize="9" scale="75" orientation="landscape" r:id="rId1"/>
  <headerFooter alignWithMargins="0">
    <oddFooter xml:space="preserve">&amp;L&amp;8&amp;K002060De Brusselse arbeidsmarkt: Statistische gegevens - Werkzoekende beroepsbevolking
Samenstelling: view.brussels,  www.actiris.be.&amp;R&amp;8C &amp;P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76"/>
  <sheetViews>
    <sheetView showGridLines="0" zoomScaleNormal="100" workbookViewId="0"/>
  </sheetViews>
  <sheetFormatPr baseColWidth="10" defaultColWidth="9.109375" defaultRowHeight="13.2" x14ac:dyDescent="0.25"/>
  <cols>
    <col min="1" max="1" width="18.5546875" style="3" customWidth="1"/>
    <col min="2" max="16" width="8" style="3" customWidth="1"/>
    <col min="17" max="16384" width="9.109375" style="3"/>
  </cols>
  <sheetData>
    <row r="1" spans="1:17" ht="24" customHeight="1" x14ac:dyDescent="0.4">
      <c r="A1" s="6" t="s">
        <v>0</v>
      </c>
      <c r="P1" s="254"/>
      <c r="Q1" s="254" t="s">
        <v>71</v>
      </c>
    </row>
    <row r="2" spans="1:17" ht="4.5" customHeight="1" x14ac:dyDescent="0.3">
      <c r="A2" s="9"/>
    </row>
    <row r="3" spans="1:17" ht="15.75" customHeight="1" x14ac:dyDescent="0.3">
      <c r="A3" s="10" t="s">
        <v>91</v>
      </c>
    </row>
    <row r="4" spans="1:17" ht="4.5" customHeight="1" x14ac:dyDescent="0.3">
      <c r="A4" s="10"/>
    </row>
    <row r="5" spans="1:17" x14ac:dyDescent="0.25">
      <c r="B5" s="49" t="s">
        <v>92</v>
      </c>
    </row>
    <row r="6" spans="1:17" ht="4.5" customHeight="1" x14ac:dyDescent="0.25">
      <c r="B6" s="49"/>
    </row>
    <row r="7" spans="1:17" ht="19.5" customHeight="1" x14ac:dyDescent="0.25">
      <c r="A7" s="72" t="s">
        <v>153</v>
      </c>
      <c r="B7" s="73"/>
      <c r="C7" s="73"/>
      <c r="D7" s="73"/>
      <c r="E7" s="73"/>
      <c r="F7" s="73"/>
      <c r="G7" s="73"/>
      <c r="H7" s="73"/>
      <c r="I7" s="73"/>
      <c r="J7" s="74"/>
      <c r="K7" s="74"/>
      <c r="L7" s="74"/>
      <c r="M7" s="74"/>
      <c r="N7" s="74"/>
      <c r="O7" s="74"/>
      <c r="P7" s="74"/>
      <c r="Q7" s="74"/>
    </row>
    <row r="8" spans="1:17" s="11" customFormat="1" ht="4.5" customHeight="1" x14ac:dyDescent="0.25"/>
    <row r="9" spans="1:17" s="11" customFormat="1" ht="4.5" customHeight="1" x14ac:dyDescent="0.25">
      <c r="A9" s="112"/>
      <c r="B9" s="115"/>
      <c r="C9" s="115"/>
      <c r="D9" s="115"/>
      <c r="E9" s="116"/>
      <c r="F9" s="116"/>
      <c r="G9" s="116"/>
      <c r="H9" s="116"/>
      <c r="I9" s="116"/>
      <c r="J9" s="255"/>
      <c r="K9" s="116"/>
      <c r="L9" s="116"/>
      <c r="M9" s="116"/>
      <c r="N9" s="116"/>
      <c r="O9" s="116"/>
      <c r="P9" s="116"/>
      <c r="Q9" s="116"/>
    </row>
    <row r="10" spans="1:17" s="18" customFormat="1" ht="12" x14ac:dyDescent="0.25">
      <c r="A10" s="15" t="s">
        <v>3</v>
      </c>
      <c r="B10" s="296">
        <v>2007</v>
      </c>
      <c r="C10" s="296">
        <v>2008</v>
      </c>
      <c r="D10" s="297">
        <v>2009</v>
      </c>
      <c r="E10" s="297">
        <v>2010</v>
      </c>
      <c r="F10" s="297">
        <v>2011</v>
      </c>
      <c r="G10" s="297">
        <v>2012</v>
      </c>
      <c r="H10" s="298">
        <v>2013</v>
      </c>
      <c r="I10" s="298">
        <v>2014</v>
      </c>
      <c r="J10" s="298">
        <v>2015</v>
      </c>
      <c r="K10" s="298">
        <v>2016</v>
      </c>
      <c r="L10" s="298">
        <v>2017</v>
      </c>
      <c r="M10" s="298">
        <v>2018</v>
      </c>
      <c r="N10" s="298">
        <v>2019</v>
      </c>
      <c r="O10" s="298">
        <v>2020</v>
      </c>
      <c r="P10" s="298">
        <v>2021</v>
      </c>
      <c r="Q10" s="298">
        <v>2022</v>
      </c>
    </row>
    <row r="11" spans="1:17" s="18" customFormat="1" ht="4.5" customHeight="1" x14ac:dyDescent="0.25">
      <c r="A11" s="114"/>
      <c r="B11" s="299"/>
      <c r="C11" s="299"/>
      <c r="D11" s="300"/>
      <c r="E11" s="300"/>
      <c r="F11" s="300"/>
      <c r="G11" s="300"/>
      <c r="H11" s="301"/>
      <c r="I11" s="301"/>
      <c r="J11" s="301"/>
      <c r="K11" s="301"/>
      <c r="L11" s="301"/>
      <c r="M11" s="301"/>
      <c r="N11" s="301"/>
      <c r="O11" s="301"/>
      <c r="P11" s="301"/>
      <c r="Q11" s="508"/>
    </row>
    <row r="12" spans="1:17" ht="4.5" customHeight="1" x14ac:dyDescent="0.25">
      <c r="B12" s="302"/>
      <c r="C12" s="302"/>
      <c r="D12" s="303"/>
      <c r="E12" s="303"/>
      <c r="F12" s="303"/>
      <c r="G12" s="303"/>
      <c r="H12" s="304"/>
      <c r="I12" s="304"/>
      <c r="J12" s="304"/>
      <c r="K12" s="304"/>
      <c r="L12" s="304"/>
      <c r="M12" s="304"/>
      <c r="N12" s="304"/>
      <c r="O12" s="304"/>
      <c r="P12" s="304"/>
      <c r="Q12" s="304"/>
    </row>
    <row r="13" spans="1:17" ht="12" customHeight="1" x14ac:dyDescent="0.25">
      <c r="A13" s="18" t="s">
        <v>5</v>
      </c>
      <c r="B13" s="302"/>
      <c r="C13" s="302"/>
      <c r="D13" s="303"/>
      <c r="E13" s="303"/>
      <c r="F13" s="303"/>
      <c r="G13" s="303"/>
      <c r="H13" s="304"/>
      <c r="I13" s="304"/>
      <c r="J13" s="304"/>
      <c r="K13" s="304"/>
      <c r="L13" s="304"/>
      <c r="M13" s="304"/>
      <c r="N13" s="304"/>
      <c r="O13" s="304"/>
      <c r="P13" s="304"/>
      <c r="Q13" s="304"/>
    </row>
    <row r="14" spans="1:17" s="24" customFormat="1" ht="12" customHeight="1" x14ac:dyDescent="0.2">
      <c r="A14" s="24" t="s">
        <v>6</v>
      </c>
      <c r="B14" s="305">
        <v>47796</v>
      </c>
      <c r="C14" s="305">
        <v>47240</v>
      </c>
      <c r="D14" s="306">
        <v>51949.166666666664</v>
      </c>
      <c r="E14" s="306">
        <v>56317</v>
      </c>
      <c r="F14" s="306">
        <v>56292.416666666664</v>
      </c>
      <c r="G14" s="306">
        <v>57037.583333333336</v>
      </c>
      <c r="H14" s="306">
        <v>57940.333333333336</v>
      </c>
      <c r="I14" s="306">
        <v>58351.083333333336</v>
      </c>
      <c r="J14" s="306">
        <v>54595</v>
      </c>
      <c r="K14" s="306">
        <v>51453.833333334478</v>
      </c>
      <c r="L14" s="306">
        <v>49024</v>
      </c>
      <c r="M14" s="306">
        <v>47014.416666667254</v>
      </c>
      <c r="N14" s="306">
        <v>45606.5</v>
      </c>
      <c r="O14" s="306">
        <v>46755.750000000451</v>
      </c>
      <c r="P14" s="306">
        <v>46446.750000000611</v>
      </c>
      <c r="Q14" s="306">
        <v>44574</v>
      </c>
    </row>
    <row r="15" spans="1:17" s="24" customFormat="1" ht="12" customHeight="1" x14ac:dyDescent="0.2">
      <c r="A15" s="24" t="s">
        <v>7</v>
      </c>
      <c r="B15" s="305">
        <v>45876</v>
      </c>
      <c r="C15" s="305">
        <v>44874</v>
      </c>
      <c r="D15" s="306">
        <v>47427.416666666664</v>
      </c>
      <c r="E15" s="306">
        <v>50073</v>
      </c>
      <c r="F15" s="306">
        <v>50213.333333333336</v>
      </c>
      <c r="G15" s="306">
        <v>50816.25</v>
      </c>
      <c r="H15" s="306">
        <v>51488.75</v>
      </c>
      <c r="I15" s="306">
        <v>51984.916666666664</v>
      </c>
      <c r="J15" s="306">
        <v>48617.333333333336</v>
      </c>
      <c r="K15" s="306">
        <v>46365.833333333721</v>
      </c>
      <c r="L15" s="306">
        <v>44368</v>
      </c>
      <c r="M15" s="306">
        <v>43188.333333333343</v>
      </c>
      <c r="N15" s="306">
        <v>42440.416666666664</v>
      </c>
      <c r="O15" s="306">
        <v>42046.916666666824</v>
      </c>
      <c r="P15" s="306">
        <v>42333.333333333023</v>
      </c>
      <c r="Q15" s="306">
        <v>41675</v>
      </c>
    </row>
    <row r="16" spans="1:17" s="24" customFormat="1" ht="12" customHeight="1" x14ac:dyDescent="0.2">
      <c r="A16" s="24" t="s">
        <v>8</v>
      </c>
      <c r="B16" s="305">
        <v>93671</v>
      </c>
      <c r="C16" s="305">
        <v>92114</v>
      </c>
      <c r="D16" s="306">
        <v>99376.583333333328</v>
      </c>
      <c r="E16" s="306">
        <v>106390</v>
      </c>
      <c r="F16" s="306">
        <v>106505.75</v>
      </c>
      <c r="G16" s="306">
        <v>107853.83333333333</v>
      </c>
      <c r="H16" s="306">
        <v>109429.08333333333</v>
      </c>
      <c r="I16" s="306">
        <v>110336</v>
      </c>
      <c r="J16" s="306">
        <v>103212.33333333333</v>
      </c>
      <c r="K16" s="306">
        <v>97819.666666668199</v>
      </c>
      <c r="L16" s="306">
        <v>93392</v>
      </c>
      <c r="M16" s="306">
        <v>90202.750000000597</v>
      </c>
      <c r="N16" s="306">
        <f>SUM(N14:N15)</f>
        <v>88046.916666666657</v>
      </c>
      <c r="O16" s="306">
        <v>88802.666666667268</v>
      </c>
      <c r="P16" s="306">
        <v>88780.083333333634</v>
      </c>
      <c r="Q16" s="306">
        <f>SUM(Q14:Q15)</f>
        <v>86249</v>
      </c>
    </row>
    <row r="17" spans="1:17" s="24" customFormat="1" ht="12" customHeight="1" x14ac:dyDescent="0.2">
      <c r="A17" s="94" t="s">
        <v>9</v>
      </c>
      <c r="B17" s="307">
        <v>48.975670164725479</v>
      </c>
      <c r="C17" s="307">
        <v>48.715721822958507</v>
      </c>
      <c r="D17" s="308">
        <v>47.724941908682375</v>
      </c>
      <c r="E17" s="308">
        <v>47.065513676097375</v>
      </c>
      <c r="F17" s="308">
        <v>47.146124348528915</v>
      </c>
      <c r="G17" s="308">
        <v>47.115849691635134</v>
      </c>
      <c r="H17" s="308">
        <v>47.05216239741263</v>
      </c>
      <c r="I17" s="308">
        <v>47.115099937161638</v>
      </c>
      <c r="J17" s="308">
        <v>47.104189744765648</v>
      </c>
      <c r="K17" s="308">
        <v>47.4</v>
      </c>
      <c r="L17" s="308">
        <v>47.507281137570665</v>
      </c>
      <c r="M17" s="267">
        <v>47.879175893565403</v>
      </c>
      <c r="N17" s="267">
        <v>48.2</v>
      </c>
      <c r="O17" s="267">
        <v>47.348709498213125</v>
      </c>
      <c r="P17" s="309">
        <v>47.683367421934406</v>
      </c>
      <c r="Q17" s="309">
        <f>Q15/Q16*100</f>
        <v>48.31940080464701</v>
      </c>
    </row>
    <row r="18" spans="1:17" s="24" customFormat="1" ht="4.5" customHeight="1" x14ac:dyDescent="0.2">
      <c r="A18" s="113"/>
      <c r="B18" s="310"/>
      <c r="C18" s="310"/>
      <c r="D18" s="311"/>
      <c r="E18" s="311"/>
      <c r="F18" s="311"/>
      <c r="G18" s="311"/>
      <c r="H18" s="312"/>
      <c r="I18" s="312"/>
      <c r="J18" s="312"/>
      <c r="K18" s="312"/>
      <c r="L18" s="312"/>
      <c r="M18" s="312"/>
      <c r="N18" s="312"/>
      <c r="O18" s="312"/>
      <c r="P18" s="312"/>
      <c r="Q18" s="509"/>
    </row>
    <row r="19" spans="1:17" s="24" customFormat="1" ht="4.5" customHeight="1" x14ac:dyDescent="0.2">
      <c r="B19" s="313"/>
      <c r="C19" s="313"/>
      <c r="D19" s="314"/>
      <c r="E19" s="314"/>
      <c r="F19" s="314"/>
      <c r="G19" s="314"/>
      <c r="H19" s="315"/>
      <c r="I19" s="315"/>
      <c r="J19" s="315"/>
      <c r="K19" s="315"/>
      <c r="L19" s="315"/>
      <c r="M19" s="315"/>
      <c r="N19" s="315"/>
      <c r="O19" s="315"/>
      <c r="P19" s="315"/>
      <c r="Q19" s="315"/>
    </row>
    <row r="20" spans="1:17" s="24" customFormat="1" ht="12" customHeight="1" x14ac:dyDescent="0.25">
      <c r="A20" s="18" t="s">
        <v>10</v>
      </c>
      <c r="B20" s="313"/>
      <c r="C20" s="313"/>
      <c r="D20" s="314"/>
      <c r="E20" s="314"/>
      <c r="F20" s="314"/>
      <c r="G20" s="314"/>
      <c r="H20" s="315"/>
      <c r="I20" s="315"/>
      <c r="J20" s="315"/>
      <c r="K20" s="315"/>
      <c r="L20" s="315"/>
      <c r="M20" s="315"/>
      <c r="N20" s="315"/>
      <c r="O20" s="315"/>
      <c r="P20" s="315"/>
      <c r="Q20" s="315"/>
    </row>
    <row r="21" spans="1:17" s="24" customFormat="1" ht="12" customHeight="1" x14ac:dyDescent="0.2">
      <c r="A21" s="24" t="s">
        <v>6</v>
      </c>
      <c r="B21" s="305">
        <v>83994</v>
      </c>
      <c r="C21" s="305">
        <v>80746</v>
      </c>
      <c r="D21" s="306">
        <v>105551.25</v>
      </c>
      <c r="E21" s="306">
        <v>108155.33333333333</v>
      </c>
      <c r="F21" s="306">
        <v>99878.75</v>
      </c>
      <c r="G21" s="306">
        <v>107734.75</v>
      </c>
      <c r="H21" s="306">
        <v>119245.75</v>
      </c>
      <c r="I21" s="306">
        <v>125172.83333333333</v>
      </c>
      <c r="J21" s="306">
        <v>125318</v>
      </c>
      <c r="K21" s="306">
        <v>120406</v>
      </c>
      <c r="L21" s="306">
        <v>113785</v>
      </c>
      <c r="M21" s="306">
        <v>105041</v>
      </c>
      <c r="N21" s="306">
        <v>100442</v>
      </c>
      <c r="O21" s="306">
        <v>107170.91666666667</v>
      </c>
      <c r="P21" s="306">
        <v>94830.666666666672</v>
      </c>
      <c r="Q21" s="527" t="s">
        <v>168</v>
      </c>
    </row>
    <row r="22" spans="1:17" s="24" customFormat="1" ht="12" customHeight="1" x14ac:dyDescent="0.2">
      <c r="A22" s="24" t="s">
        <v>7</v>
      </c>
      <c r="B22" s="305">
        <v>96402</v>
      </c>
      <c r="C22" s="305">
        <v>88144</v>
      </c>
      <c r="D22" s="306">
        <v>97256.916666666672</v>
      </c>
      <c r="E22" s="306">
        <v>100086.16666666667</v>
      </c>
      <c r="F22" s="306">
        <v>95129.416666666672</v>
      </c>
      <c r="G22" s="306">
        <v>96701.916666666672</v>
      </c>
      <c r="H22" s="306">
        <v>102655.25</v>
      </c>
      <c r="I22" s="306">
        <v>108175.83333333333</v>
      </c>
      <c r="J22" s="306">
        <v>107609</v>
      </c>
      <c r="K22" s="306">
        <v>104373.16666666667</v>
      </c>
      <c r="L22" s="306">
        <v>98892</v>
      </c>
      <c r="M22" s="306">
        <v>90949</v>
      </c>
      <c r="N22" s="306">
        <v>84409</v>
      </c>
      <c r="O22" s="306">
        <v>88420.25</v>
      </c>
      <c r="P22" s="306">
        <v>79034.166666666672</v>
      </c>
      <c r="Q22" s="527" t="s">
        <v>168</v>
      </c>
    </row>
    <row r="23" spans="1:17" s="24" customFormat="1" ht="12" customHeight="1" x14ac:dyDescent="0.2">
      <c r="A23" s="24" t="s">
        <v>8</v>
      </c>
      <c r="B23" s="305">
        <v>180396</v>
      </c>
      <c r="C23" s="305">
        <v>168890</v>
      </c>
      <c r="D23" s="306">
        <v>202808.16666666669</v>
      </c>
      <c r="E23" s="306">
        <v>208242</v>
      </c>
      <c r="F23" s="306">
        <v>195008.16666666666</v>
      </c>
      <c r="G23" s="306">
        <v>204436.66666666666</v>
      </c>
      <c r="H23" s="306">
        <v>221901</v>
      </c>
      <c r="I23" s="306">
        <v>233348.66666666666</v>
      </c>
      <c r="J23" s="306">
        <v>232927</v>
      </c>
      <c r="K23" s="306">
        <v>224779.16666666666</v>
      </c>
      <c r="L23" s="306">
        <v>212677</v>
      </c>
      <c r="M23" s="306">
        <v>195989</v>
      </c>
      <c r="N23" s="306">
        <f>SUM(N21:N22)</f>
        <v>184851</v>
      </c>
      <c r="O23" s="306">
        <v>195591.16666666666</v>
      </c>
      <c r="P23" s="306">
        <v>173864.83333333334</v>
      </c>
      <c r="Q23" s="306">
        <v>161244</v>
      </c>
    </row>
    <row r="24" spans="1:17" s="24" customFormat="1" ht="12" customHeight="1" x14ac:dyDescent="0.2">
      <c r="A24" s="94" t="s">
        <v>9</v>
      </c>
      <c r="B24" s="307">
        <v>53.43910064524713</v>
      </c>
      <c r="C24" s="307">
        <v>52.190182959322641</v>
      </c>
      <c r="D24" s="308">
        <v>47.955128368433556</v>
      </c>
      <c r="E24" s="308">
        <v>48.062430569561698</v>
      </c>
      <c r="F24" s="308">
        <v>48.78227322103605</v>
      </c>
      <c r="G24" s="308">
        <v>47.301650062774129</v>
      </c>
      <c r="H24" s="308">
        <v>46.261733836260319</v>
      </c>
      <c r="I24" s="308">
        <v>46.358025044068533</v>
      </c>
      <c r="J24" s="308">
        <v>46.198594409407242</v>
      </c>
      <c r="K24" s="308">
        <v>46.4</v>
      </c>
      <c r="L24" s="308">
        <v>46.49868109856731</v>
      </c>
      <c r="M24" s="267">
        <v>46.405155391374002</v>
      </c>
      <c r="N24" s="267">
        <v>45.6</v>
      </c>
      <c r="O24" s="267">
        <f>O22/O23*100</f>
        <v>45.206668331136292</v>
      </c>
      <c r="P24" s="267">
        <f>P22/P23*100</f>
        <v>45.45724696100131</v>
      </c>
      <c r="Q24" s="308" t="s">
        <v>168</v>
      </c>
    </row>
    <row r="25" spans="1:17" s="24" customFormat="1" ht="4.5" customHeight="1" x14ac:dyDescent="0.2">
      <c r="A25" s="113"/>
      <c r="B25" s="310"/>
      <c r="C25" s="310"/>
      <c r="D25" s="311"/>
      <c r="E25" s="311"/>
      <c r="F25" s="311"/>
      <c r="G25" s="311"/>
      <c r="H25" s="312"/>
      <c r="I25" s="312"/>
      <c r="J25" s="312"/>
      <c r="K25" s="312"/>
      <c r="L25" s="312"/>
      <c r="M25" s="312"/>
      <c r="N25" s="312"/>
      <c r="O25" s="312"/>
      <c r="P25" s="312"/>
      <c r="Q25" s="509"/>
    </row>
    <row r="26" spans="1:17" s="24" customFormat="1" ht="4.5" customHeight="1" x14ac:dyDescent="0.2">
      <c r="B26" s="313"/>
      <c r="C26" s="313"/>
      <c r="D26" s="314"/>
      <c r="E26" s="314"/>
      <c r="F26" s="314"/>
      <c r="G26" s="314"/>
      <c r="H26" s="315"/>
      <c r="I26" s="315"/>
      <c r="J26" s="315"/>
      <c r="K26" s="315"/>
      <c r="L26" s="315"/>
      <c r="M26" s="315"/>
      <c r="N26" s="315"/>
      <c r="O26" s="315"/>
      <c r="P26" s="315"/>
      <c r="Q26" s="315"/>
    </row>
    <row r="27" spans="1:17" s="24" customFormat="1" ht="12" customHeight="1" x14ac:dyDescent="0.25">
      <c r="A27" s="18" t="s">
        <v>11</v>
      </c>
      <c r="B27" s="313"/>
      <c r="C27" s="313"/>
      <c r="D27" s="314"/>
      <c r="E27" s="314"/>
      <c r="F27" s="314"/>
      <c r="G27" s="314"/>
      <c r="H27" s="315"/>
      <c r="I27" s="315"/>
      <c r="J27" s="315"/>
      <c r="K27" s="315"/>
      <c r="L27" s="315"/>
      <c r="M27" s="315"/>
      <c r="N27" s="315"/>
      <c r="O27" s="315"/>
      <c r="P27" s="315"/>
      <c r="Q27" s="315"/>
    </row>
    <row r="28" spans="1:17" s="24" customFormat="1" ht="12" customHeight="1" x14ac:dyDescent="0.2">
      <c r="A28" s="24" t="s">
        <v>6</v>
      </c>
      <c r="B28" s="305">
        <v>121425</v>
      </c>
      <c r="C28" s="305">
        <v>114556</v>
      </c>
      <c r="D28" s="306">
        <v>123632.33333333333</v>
      </c>
      <c r="E28" s="306">
        <v>125727.5</v>
      </c>
      <c r="F28" s="306">
        <v>121458.5</v>
      </c>
      <c r="G28" s="306">
        <v>124719.91666666667</v>
      </c>
      <c r="H28" s="306">
        <v>129566</v>
      </c>
      <c r="I28" s="306">
        <v>131731.83333333334</v>
      </c>
      <c r="J28" s="306">
        <v>126381.75</v>
      </c>
      <c r="K28" s="306">
        <v>120449.08333333333</v>
      </c>
      <c r="L28" s="306">
        <v>113514.49999999611</v>
      </c>
      <c r="M28" s="306">
        <v>108476</v>
      </c>
      <c r="N28" s="306">
        <v>106109</v>
      </c>
      <c r="O28" s="306">
        <v>110519.66666666667</v>
      </c>
      <c r="P28" s="306">
        <v>106479.83333333333</v>
      </c>
      <c r="Q28" s="527" t="s">
        <v>168</v>
      </c>
    </row>
    <row r="29" spans="1:17" s="24" customFormat="1" ht="12" customHeight="1" x14ac:dyDescent="0.2">
      <c r="A29" s="24" t="s">
        <v>7</v>
      </c>
      <c r="B29" s="305">
        <v>136966</v>
      </c>
      <c r="C29" s="305">
        <v>129305</v>
      </c>
      <c r="D29" s="306">
        <v>128711.75</v>
      </c>
      <c r="E29" s="306">
        <v>126832.75</v>
      </c>
      <c r="F29" s="306">
        <v>123500.25</v>
      </c>
      <c r="G29" s="306">
        <v>123357</v>
      </c>
      <c r="H29" s="306">
        <v>123405.66666666667</v>
      </c>
      <c r="I29" s="306">
        <v>122357.08333333333</v>
      </c>
      <c r="J29" s="306">
        <v>116004.91666666667</v>
      </c>
      <c r="K29" s="306">
        <v>109845.08333333333</v>
      </c>
      <c r="L29" s="306">
        <v>103239.24999999885</v>
      </c>
      <c r="M29" s="306">
        <v>100281</v>
      </c>
      <c r="N29" s="306">
        <v>97138</v>
      </c>
      <c r="O29" s="306">
        <v>98743.083333333328</v>
      </c>
      <c r="P29" s="306">
        <v>94945.666666666672</v>
      </c>
      <c r="Q29" s="527" t="s">
        <v>168</v>
      </c>
    </row>
    <row r="30" spans="1:17" s="24" customFormat="1" ht="12" customHeight="1" x14ac:dyDescent="0.2">
      <c r="A30" s="24" t="s">
        <v>8</v>
      </c>
      <c r="B30" s="305">
        <v>258391</v>
      </c>
      <c r="C30" s="305">
        <v>243861</v>
      </c>
      <c r="D30" s="306">
        <v>252344.08333333331</v>
      </c>
      <c r="E30" s="306">
        <v>252560</v>
      </c>
      <c r="F30" s="306">
        <v>244958.75</v>
      </c>
      <c r="G30" s="306">
        <v>248076.91666666666</v>
      </c>
      <c r="H30" s="306">
        <v>252971.66666666666</v>
      </c>
      <c r="I30" s="306">
        <v>254088.91666666666</v>
      </c>
      <c r="J30" s="306">
        <v>242386.66666666669</v>
      </c>
      <c r="K30" s="306">
        <v>230294.16666666666</v>
      </c>
      <c r="L30" s="306">
        <v>216753.74999999497</v>
      </c>
      <c r="M30" s="306">
        <v>208757</v>
      </c>
      <c r="N30" s="306">
        <f>SUM(N28:N29)</f>
        <v>203247</v>
      </c>
      <c r="O30" s="306">
        <v>209262.75</v>
      </c>
      <c r="P30" s="306">
        <v>201425.5</v>
      </c>
      <c r="Q30" s="306">
        <v>205952</v>
      </c>
    </row>
    <row r="31" spans="1:17" s="24" customFormat="1" ht="10.199999999999999" x14ac:dyDescent="0.2">
      <c r="A31" s="94" t="s">
        <v>9</v>
      </c>
      <c r="B31" s="307">
        <v>53.007264184898084</v>
      </c>
      <c r="C31" s="307">
        <v>53.024058787588011</v>
      </c>
      <c r="D31" s="308">
        <v>51.006446554951921</v>
      </c>
      <c r="E31" s="308">
        <v>50.218858885017426</v>
      </c>
      <c r="F31" s="308">
        <v>50.416753841207964</v>
      </c>
      <c r="G31" s="308">
        <v>49.725303610472963</v>
      </c>
      <c r="H31" s="308">
        <v>48.782406461856731</v>
      </c>
      <c r="I31" s="308">
        <v>48.155222564804248</v>
      </c>
      <c r="J31" s="308">
        <v>47.859446339182568</v>
      </c>
      <c r="K31" s="308">
        <v>47.7</v>
      </c>
      <c r="L31" s="308">
        <v>47.629741123279871</v>
      </c>
      <c r="M31" s="308">
        <v>48.037191567228902</v>
      </c>
      <c r="N31" s="308">
        <v>47.8</v>
      </c>
      <c r="O31" s="308">
        <f>O29/O30*100</f>
        <v>47.186173044812477</v>
      </c>
      <c r="P31" s="308">
        <f>P29/P30*100</f>
        <v>47.136865325724237</v>
      </c>
      <c r="Q31" s="308" t="s">
        <v>168</v>
      </c>
    </row>
    <row r="32" spans="1:17" s="24" customFormat="1" ht="4.5" customHeight="1" x14ac:dyDescent="0.2">
      <c r="A32" s="113"/>
      <c r="B32" s="310"/>
      <c r="C32" s="310"/>
      <c r="D32" s="311"/>
      <c r="E32" s="311"/>
      <c r="F32" s="311"/>
      <c r="G32" s="311"/>
      <c r="H32" s="312"/>
      <c r="I32" s="312"/>
      <c r="J32" s="312"/>
      <c r="K32" s="312"/>
      <c r="L32" s="312"/>
      <c r="M32" s="312"/>
      <c r="N32" s="312"/>
      <c r="O32" s="312"/>
      <c r="P32" s="312"/>
      <c r="Q32" s="509"/>
    </row>
    <row r="33" spans="1:17" s="24" customFormat="1" ht="4.5" customHeight="1" x14ac:dyDescent="0.2">
      <c r="B33" s="313"/>
      <c r="C33" s="313"/>
      <c r="D33" s="314"/>
      <c r="E33" s="314"/>
      <c r="F33" s="314"/>
      <c r="G33" s="314"/>
      <c r="H33" s="315"/>
      <c r="I33" s="315"/>
      <c r="J33" s="315"/>
      <c r="K33" s="315"/>
      <c r="L33" s="315"/>
      <c r="M33" s="315"/>
      <c r="N33" s="315"/>
      <c r="O33" s="315"/>
      <c r="P33" s="315"/>
      <c r="Q33" s="315"/>
    </row>
    <row r="34" spans="1:17" s="24" customFormat="1" ht="12" customHeight="1" x14ac:dyDescent="0.25">
      <c r="A34" s="18" t="s">
        <v>12</v>
      </c>
      <c r="B34" s="313"/>
      <c r="C34" s="313"/>
      <c r="D34" s="314"/>
      <c r="E34" s="314"/>
      <c r="F34" s="314"/>
      <c r="G34" s="314"/>
      <c r="H34" s="315"/>
      <c r="I34" s="315"/>
      <c r="J34" s="315"/>
      <c r="K34" s="315"/>
      <c r="L34" s="315"/>
      <c r="M34" s="315"/>
      <c r="N34" s="315"/>
      <c r="O34" s="315"/>
      <c r="P34" s="315"/>
      <c r="Q34" s="315"/>
    </row>
    <row r="35" spans="1:17" s="24" customFormat="1" ht="12" customHeight="1" x14ac:dyDescent="0.2">
      <c r="A35" s="24" t="s">
        <v>6</v>
      </c>
      <c r="B35" s="305">
        <v>253214</v>
      </c>
      <c r="C35" s="305">
        <v>242542</v>
      </c>
      <c r="D35" s="306">
        <v>281132.75</v>
      </c>
      <c r="E35" s="306">
        <v>290200.16666666669</v>
      </c>
      <c r="F35" s="306">
        <v>277629.66666666669</v>
      </c>
      <c r="G35" s="306">
        <v>289492.25</v>
      </c>
      <c r="H35" s="306">
        <v>306752.08333333331</v>
      </c>
      <c r="I35" s="306">
        <v>315255.75</v>
      </c>
      <c r="J35" s="306">
        <v>306294.75</v>
      </c>
      <c r="K35" s="306">
        <v>292308.91666666669</v>
      </c>
      <c r="L35" s="306">
        <v>276323.4999999961</v>
      </c>
      <c r="M35" s="306">
        <v>260530.58333333334</v>
      </c>
      <c r="N35" s="306">
        <f>SUM(N14,N21,N28)</f>
        <v>252157.5</v>
      </c>
      <c r="O35" s="306">
        <v>264446.33333333331</v>
      </c>
      <c r="P35" s="306">
        <v>247757.25</v>
      </c>
      <c r="Q35" s="306">
        <v>240040</v>
      </c>
    </row>
    <row r="36" spans="1:17" s="24" customFormat="1" ht="12" customHeight="1" x14ac:dyDescent="0.2">
      <c r="A36" s="24" t="s">
        <v>7</v>
      </c>
      <c r="B36" s="305">
        <v>279245</v>
      </c>
      <c r="C36" s="305">
        <v>262323</v>
      </c>
      <c r="D36" s="306">
        <v>273396.08333333337</v>
      </c>
      <c r="E36" s="306">
        <v>276991.5</v>
      </c>
      <c r="F36" s="306">
        <v>268843</v>
      </c>
      <c r="G36" s="306">
        <v>270875.16666666669</v>
      </c>
      <c r="H36" s="306">
        <v>277549.66666666669</v>
      </c>
      <c r="I36" s="306">
        <v>282517.83333333331</v>
      </c>
      <c r="J36" s="306">
        <v>272231.25</v>
      </c>
      <c r="K36" s="306">
        <v>260584.08333333334</v>
      </c>
      <c r="L36" s="306">
        <v>246499.24999999884</v>
      </c>
      <c r="M36" s="306">
        <v>234418.33333333334</v>
      </c>
      <c r="N36" s="306">
        <f>SUM(N15,N22,N29)</f>
        <v>223987.41666666666</v>
      </c>
      <c r="O36" s="306">
        <v>229210.25</v>
      </c>
      <c r="P36" s="306">
        <v>216313.16666666666</v>
      </c>
      <c r="Q36" s="306">
        <v>213406</v>
      </c>
    </row>
    <row r="37" spans="1:17" s="24" customFormat="1" ht="12" customHeight="1" x14ac:dyDescent="0.2">
      <c r="A37" s="24" t="s">
        <v>8</v>
      </c>
      <c r="B37" s="305">
        <v>532459</v>
      </c>
      <c r="C37" s="305">
        <v>504865</v>
      </c>
      <c r="D37" s="306">
        <v>554528.83333333337</v>
      </c>
      <c r="E37" s="306">
        <v>567192</v>
      </c>
      <c r="F37" s="306">
        <v>546472.66666666663</v>
      </c>
      <c r="G37" s="306">
        <v>560367.41666666663</v>
      </c>
      <c r="H37" s="306">
        <v>584301.75</v>
      </c>
      <c r="I37" s="306">
        <v>597773.58333333337</v>
      </c>
      <c r="J37" s="306">
        <v>578526</v>
      </c>
      <c r="K37" s="306">
        <v>552893</v>
      </c>
      <c r="L37" s="306">
        <v>522822.74999999494</v>
      </c>
      <c r="M37" s="306">
        <v>494948.91666666669</v>
      </c>
      <c r="N37" s="306">
        <f>SUM(N35:N36)</f>
        <v>476144.91666666663</v>
      </c>
      <c r="O37" s="306">
        <v>493656.58333333331</v>
      </c>
      <c r="P37" s="306">
        <v>464070.41666666669</v>
      </c>
      <c r="Q37" s="306">
        <f>SUM(Q35:Q36)</f>
        <v>453446</v>
      </c>
    </row>
    <row r="38" spans="1:17" s="24" customFormat="1" ht="12" customHeight="1" x14ac:dyDescent="0.2">
      <c r="A38" s="94" t="s">
        <v>9</v>
      </c>
      <c r="B38" s="307">
        <v>52.444413560480719</v>
      </c>
      <c r="C38" s="307">
        <v>51.959038554861202</v>
      </c>
      <c r="D38" s="308">
        <v>49.302410785372452</v>
      </c>
      <c r="E38" s="308">
        <v>48.835579486311516</v>
      </c>
      <c r="F38" s="308">
        <v>49.196056161393862</v>
      </c>
      <c r="G38" s="308">
        <v>48.338850298963081</v>
      </c>
      <c r="H38" s="308">
        <v>47.501084271383185</v>
      </c>
      <c r="I38" s="308">
        <v>47.261679206020446</v>
      </c>
      <c r="J38" s="308">
        <v>47.05600958297466</v>
      </c>
      <c r="K38" s="308">
        <v>47.1</v>
      </c>
      <c r="L38" s="308">
        <v>47.147766618801725</v>
      </c>
      <c r="M38" s="308">
        <v>47.362126764933798</v>
      </c>
      <c r="N38" s="308">
        <v>47.7</v>
      </c>
      <c r="O38" s="308">
        <f>O36/O37*100</f>
        <v>46.431113802290696</v>
      </c>
      <c r="P38" s="308">
        <f>P36/P37*100</f>
        <v>46.612143092508404</v>
      </c>
      <c r="Q38" s="309">
        <f>Q36/Q37*100</f>
        <v>47.063156362609881</v>
      </c>
    </row>
    <row r="39" spans="1:17" s="24" customFormat="1" ht="4.5" customHeight="1" x14ac:dyDescent="0.2">
      <c r="A39" s="113"/>
      <c r="B39" s="119"/>
      <c r="C39" s="119"/>
      <c r="D39" s="119"/>
      <c r="E39" s="120"/>
      <c r="F39" s="120"/>
      <c r="G39" s="120"/>
      <c r="H39" s="120"/>
      <c r="I39" s="174"/>
      <c r="J39" s="256"/>
      <c r="K39" s="174"/>
      <c r="L39" s="174"/>
      <c r="M39" s="174"/>
      <c r="N39" s="174"/>
      <c r="O39" s="174"/>
      <c r="P39" s="174"/>
      <c r="Q39" s="174"/>
    </row>
    <row r="40" spans="1:17" s="24" customFormat="1" ht="9" customHeight="1" x14ac:dyDescent="0.2"/>
    <row r="41" spans="1:17" s="96" customFormat="1" ht="9" customHeight="1" x14ac:dyDescent="0.2">
      <c r="A41" s="95" t="s">
        <v>89</v>
      </c>
      <c r="C41" s="97"/>
      <c r="D41" s="97"/>
      <c r="E41" s="97"/>
      <c r="F41" s="97"/>
    </row>
    <row r="42" spans="1:17" ht="19.5" customHeight="1" x14ac:dyDescent="0.25">
      <c r="A42" s="72" t="s">
        <v>141</v>
      </c>
      <c r="B42" s="73"/>
      <c r="C42" s="73"/>
      <c r="D42" s="73"/>
      <c r="E42" s="73"/>
      <c r="F42" s="73"/>
      <c r="G42" s="73"/>
      <c r="H42" s="73"/>
      <c r="I42" s="73"/>
      <c r="J42" s="74"/>
      <c r="K42" s="74"/>
      <c r="L42" s="74"/>
      <c r="M42" s="74"/>
      <c r="N42" s="74"/>
      <c r="O42" s="74"/>
      <c r="P42" s="78"/>
    </row>
    <row r="43" spans="1:17" s="11" customFormat="1" ht="4.5" customHeight="1" x14ac:dyDescent="0.25"/>
    <row r="44" spans="1:17" s="11" customFormat="1" ht="4.5" customHeight="1" x14ac:dyDescent="0.25">
      <c r="A44" s="112"/>
      <c r="B44" s="316"/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7"/>
      <c r="P44" s="317"/>
    </row>
    <row r="45" spans="1:17" s="18" customFormat="1" ht="12" x14ac:dyDescent="0.25">
      <c r="A45" s="15" t="s">
        <v>3</v>
      </c>
      <c r="B45" s="296">
        <v>1992</v>
      </c>
      <c r="C45" s="296">
        <v>1993</v>
      </c>
      <c r="D45" s="296">
        <v>1994</v>
      </c>
      <c r="E45" s="296">
        <v>1995</v>
      </c>
      <c r="F45" s="296">
        <v>1996</v>
      </c>
      <c r="G45" s="296">
        <v>1997</v>
      </c>
      <c r="H45" s="296">
        <v>1998</v>
      </c>
      <c r="I45" s="296">
        <v>1999</v>
      </c>
      <c r="J45" s="296">
        <v>2000</v>
      </c>
      <c r="K45" s="296">
        <v>2001</v>
      </c>
      <c r="L45" s="296">
        <v>2002</v>
      </c>
      <c r="M45" s="296">
        <v>2003</v>
      </c>
      <c r="N45" s="296">
        <v>2004</v>
      </c>
      <c r="O45" s="298">
        <v>2005</v>
      </c>
      <c r="P45" s="298">
        <v>2006</v>
      </c>
    </row>
    <row r="46" spans="1:17" s="18" customFormat="1" ht="4.5" customHeight="1" x14ac:dyDescent="0.25">
      <c r="A46" s="114"/>
      <c r="B46" s="299"/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301"/>
      <c r="P46" s="301"/>
    </row>
    <row r="47" spans="1:17" ht="4.5" customHeight="1" x14ac:dyDescent="0.25">
      <c r="B47" s="302"/>
      <c r="C47" s="302"/>
      <c r="D47" s="302"/>
      <c r="E47" s="302"/>
      <c r="F47" s="302"/>
      <c r="G47" s="302"/>
      <c r="H47" s="302"/>
      <c r="I47" s="302"/>
      <c r="J47" s="302"/>
      <c r="K47" s="302"/>
      <c r="L47" s="302"/>
      <c r="M47" s="302"/>
      <c r="N47" s="302"/>
      <c r="O47" s="304"/>
      <c r="P47" s="304"/>
    </row>
    <row r="48" spans="1:17" ht="12" customHeight="1" x14ac:dyDescent="0.25">
      <c r="A48" s="18" t="s">
        <v>5</v>
      </c>
      <c r="B48" s="302"/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4"/>
      <c r="P48" s="304"/>
    </row>
    <row r="49" spans="1:16" s="24" customFormat="1" ht="12" customHeight="1" x14ac:dyDescent="0.2">
      <c r="A49" s="24" t="s">
        <v>6</v>
      </c>
      <c r="B49" s="305">
        <v>28080.833333333332</v>
      </c>
      <c r="C49" s="305">
        <v>33242.25</v>
      </c>
      <c r="D49" s="305">
        <v>36660.75</v>
      </c>
      <c r="E49" s="305">
        <v>38266.333333333336</v>
      </c>
      <c r="F49" s="305">
        <v>38892.916666666664</v>
      </c>
      <c r="G49" s="305">
        <v>39488.083333333336</v>
      </c>
      <c r="H49" s="305">
        <v>39166.416666666664</v>
      </c>
      <c r="I49" s="305">
        <v>36675.583333333336</v>
      </c>
      <c r="J49" s="305">
        <v>34682.916666666664</v>
      </c>
      <c r="K49" s="305">
        <v>35638.083333333336</v>
      </c>
      <c r="L49" s="305">
        <v>39835.166666666664</v>
      </c>
      <c r="M49" s="305">
        <v>43209</v>
      </c>
      <c r="N49" s="305">
        <v>46277.166666666664</v>
      </c>
      <c r="O49" s="306">
        <v>48192.583333333336</v>
      </c>
      <c r="P49" s="306">
        <v>49363.583333333336</v>
      </c>
    </row>
    <row r="50" spans="1:16" s="24" customFormat="1" ht="12" customHeight="1" x14ac:dyDescent="0.2">
      <c r="A50" s="24" t="s">
        <v>7</v>
      </c>
      <c r="B50" s="305">
        <v>29118.75</v>
      </c>
      <c r="C50" s="305">
        <v>32436</v>
      </c>
      <c r="D50" s="305">
        <v>34715.5</v>
      </c>
      <c r="E50" s="305">
        <v>36327.583333333336</v>
      </c>
      <c r="F50" s="305">
        <v>37305.166666666664</v>
      </c>
      <c r="G50" s="305">
        <v>37847.666666666664</v>
      </c>
      <c r="H50" s="305">
        <v>38013.5</v>
      </c>
      <c r="I50" s="305">
        <v>36424.25</v>
      </c>
      <c r="J50" s="305">
        <v>35356.916666666664</v>
      </c>
      <c r="K50" s="305">
        <v>35076.416666666664</v>
      </c>
      <c r="L50" s="305">
        <v>37690.583333333336</v>
      </c>
      <c r="M50" s="305">
        <v>41050.25</v>
      </c>
      <c r="N50" s="305">
        <v>44044.416666666664</v>
      </c>
      <c r="O50" s="306">
        <v>45882.416666666664</v>
      </c>
      <c r="P50" s="306">
        <v>47735.666666666664</v>
      </c>
    </row>
    <row r="51" spans="1:16" s="24" customFormat="1" ht="12" customHeight="1" x14ac:dyDescent="0.2">
      <c r="A51" s="24" t="s">
        <v>8</v>
      </c>
      <c r="B51" s="305">
        <v>57199.583333333328</v>
      </c>
      <c r="C51" s="305">
        <v>65678.25</v>
      </c>
      <c r="D51" s="305">
        <v>71376.25</v>
      </c>
      <c r="E51" s="305">
        <v>74593.916666666672</v>
      </c>
      <c r="F51" s="305">
        <v>76198.083333333328</v>
      </c>
      <c r="G51" s="305">
        <v>77335.75</v>
      </c>
      <c r="H51" s="305">
        <v>77179.916666666657</v>
      </c>
      <c r="I51" s="305">
        <v>73099.833333333343</v>
      </c>
      <c r="J51" s="305">
        <v>70039.833333333328</v>
      </c>
      <c r="K51" s="305">
        <v>70714.5</v>
      </c>
      <c r="L51" s="305">
        <v>77525.75</v>
      </c>
      <c r="M51" s="305">
        <v>84259.25</v>
      </c>
      <c r="N51" s="305">
        <v>90321.583333333328</v>
      </c>
      <c r="O51" s="306">
        <v>94075</v>
      </c>
      <c r="P51" s="306">
        <v>97099.25</v>
      </c>
    </row>
    <row r="52" spans="1:16" s="24" customFormat="1" ht="12" customHeight="1" x14ac:dyDescent="0.2">
      <c r="A52" s="94" t="s">
        <v>9</v>
      </c>
      <c r="B52" s="307">
        <v>50.907276422468115</v>
      </c>
      <c r="C52" s="307">
        <v>49.386212330566053</v>
      </c>
      <c r="D52" s="307">
        <v>48.637326841911701</v>
      </c>
      <c r="E52" s="307">
        <v>48.700463733079218</v>
      </c>
      <c r="F52" s="307">
        <v>48.958143085401318</v>
      </c>
      <c r="G52" s="307">
        <v>48.939418919020845</v>
      </c>
      <c r="H52" s="307">
        <v>49.253098010168891</v>
      </c>
      <c r="I52" s="307">
        <v>49.828088983331007</v>
      </c>
      <c r="J52" s="307">
        <v>50.481154771451486</v>
      </c>
      <c r="K52" s="307">
        <v>49.602863156306931</v>
      </c>
      <c r="L52" s="307">
        <v>48.616857409742359</v>
      </c>
      <c r="M52" s="307">
        <v>48.718983375712462</v>
      </c>
      <c r="N52" s="307">
        <v>48.763999745354333</v>
      </c>
      <c r="O52" s="309">
        <v>48.772167596775617</v>
      </c>
      <c r="P52" s="309">
        <v>49.16172541669134</v>
      </c>
    </row>
    <row r="53" spans="1:16" s="24" customFormat="1" ht="4.5" customHeight="1" x14ac:dyDescent="0.2">
      <c r="A53" s="113"/>
      <c r="B53" s="310"/>
      <c r="C53" s="310"/>
      <c r="D53" s="310"/>
      <c r="E53" s="310"/>
      <c r="F53" s="310"/>
      <c r="G53" s="310"/>
      <c r="H53" s="310"/>
      <c r="I53" s="310"/>
      <c r="J53" s="310"/>
      <c r="K53" s="310"/>
      <c r="L53" s="310"/>
      <c r="M53" s="310"/>
      <c r="N53" s="310"/>
      <c r="O53" s="312"/>
      <c r="P53" s="312"/>
    </row>
    <row r="54" spans="1:16" s="24" customFormat="1" ht="4.5" customHeight="1" x14ac:dyDescent="0.2">
      <c r="B54" s="313"/>
      <c r="C54" s="313"/>
      <c r="D54" s="313"/>
      <c r="E54" s="313"/>
      <c r="F54" s="313"/>
      <c r="G54" s="313"/>
      <c r="H54" s="313"/>
      <c r="I54" s="313"/>
      <c r="J54" s="313"/>
      <c r="K54" s="313"/>
      <c r="L54" s="313"/>
      <c r="M54" s="313"/>
      <c r="N54" s="313"/>
      <c r="O54" s="315"/>
      <c r="P54" s="315"/>
    </row>
    <row r="55" spans="1:16" s="24" customFormat="1" ht="12" customHeight="1" x14ac:dyDescent="0.25">
      <c r="A55" s="18" t="s">
        <v>10</v>
      </c>
      <c r="B55" s="313"/>
      <c r="C55" s="313"/>
      <c r="D55" s="313"/>
      <c r="E55" s="313"/>
      <c r="F55" s="313"/>
      <c r="G55" s="313"/>
      <c r="H55" s="313"/>
      <c r="I55" s="313"/>
      <c r="J55" s="313"/>
      <c r="K55" s="313"/>
      <c r="L55" s="313"/>
      <c r="M55" s="313"/>
      <c r="N55" s="313"/>
      <c r="O55" s="315"/>
      <c r="P55" s="315"/>
    </row>
    <row r="56" spans="1:16" s="24" customFormat="1" ht="12" customHeight="1" x14ac:dyDescent="0.2">
      <c r="A56" s="24" t="s">
        <v>6</v>
      </c>
      <c r="B56" s="305">
        <v>80785.666666666672</v>
      </c>
      <c r="C56" s="305">
        <v>99821.333333333328</v>
      </c>
      <c r="D56" s="305">
        <v>108541.5</v>
      </c>
      <c r="E56" s="305">
        <v>106979.58333333333</v>
      </c>
      <c r="F56" s="305">
        <v>103728.91666666667</v>
      </c>
      <c r="G56" s="305">
        <v>96512.5</v>
      </c>
      <c r="H56" s="305">
        <v>86696.666666666672</v>
      </c>
      <c r="I56" s="305">
        <v>79651.5</v>
      </c>
      <c r="J56" s="305">
        <v>73091.333333333328</v>
      </c>
      <c r="K56" s="305">
        <v>74848.083333333328</v>
      </c>
      <c r="L56" s="305">
        <v>86460.583333333328</v>
      </c>
      <c r="M56" s="305">
        <v>97631.916666666672</v>
      </c>
      <c r="N56" s="305">
        <v>105422.08333333333</v>
      </c>
      <c r="O56" s="306">
        <v>108781.41666666666</v>
      </c>
      <c r="P56" s="306">
        <v>100754</v>
      </c>
    </row>
    <row r="57" spans="1:16" s="24" customFormat="1" ht="12" customHeight="1" x14ac:dyDescent="0.2">
      <c r="A57" s="24" t="s">
        <v>7</v>
      </c>
      <c r="B57" s="305">
        <v>126850.08333333333</v>
      </c>
      <c r="C57" s="305">
        <v>149293.58333333334</v>
      </c>
      <c r="D57" s="305">
        <v>161019.41666666666</v>
      </c>
      <c r="E57" s="305">
        <v>160867.75</v>
      </c>
      <c r="F57" s="305">
        <v>155532.91666666666</v>
      </c>
      <c r="G57" s="305">
        <v>144214.58333333334</v>
      </c>
      <c r="H57" s="305">
        <v>127566.16666666667</v>
      </c>
      <c r="I57" s="305">
        <v>112567.91666666667</v>
      </c>
      <c r="J57" s="305">
        <v>96729.166666666672</v>
      </c>
      <c r="K57" s="305">
        <v>94803.333333333328</v>
      </c>
      <c r="L57" s="305">
        <v>100562.16666666667</v>
      </c>
      <c r="M57" s="305">
        <v>110173.66666666667</v>
      </c>
      <c r="N57" s="305">
        <v>120210.66666666666</v>
      </c>
      <c r="O57" s="306">
        <v>126562.91666666666</v>
      </c>
      <c r="P57" s="306">
        <v>116008</v>
      </c>
    </row>
    <row r="58" spans="1:16" s="24" customFormat="1" ht="12" customHeight="1" x14ac:dyDescent="0.2">
      <c r="A58" s="24" t="s">
        <v>8</v>
      </c>
      <c r="B58" s="305">
        <v>207635.75</v>
      </c>
      <c r="C58" s="305">
        <v>249114.91666666669</v>
      </c>
      <c r="D58" s="305">
        <v>269560.91666666663</v>
      </c>
      <c r="E58" s="305">
        <v>267847.33333333331</v>
      </c>
      <c r="F58" s="305">
        <v>259261.83333333331</v>
      </c>
      <c r="G58" s="305">
        <v>240727.08333333334</v>
      </c>
      <c r="H58" s="305">
        <v>214262.83333333334</v>
      </c>
      <c r="I58" s="305">
        <v>192219.41666666669</v>
      </c>
      <c r="J58" s="305">
        <v>169820.5</v>
      </c>
      <c r="K58" s="305">
        <v>169651.41666666666</v>
      </c>
      <c r="L58" s="305">
        <v>187022.75</v>
      </c>
      <c r="M58" s="305">
        <v>207805.58333333334</v>
      </c>
      <c r="N58" s="305">
        <v>225632.75</v>
      </c>
      <c r="O58" s="306">
        <v>235344.33333333331</v>
      </c>
      <c r="P58" s="306">
        <v>216762</v>
      </c>
    </row>
    <row r="59" spans="1:16" s="24" customFormat="1" ht="12" customHeight="1" x14ac:dyDescent="0.2">
      <c r="A59" s="94" t="s">
        <v>9</v>
      </c>
      <c r="B59" s="307">
        <v>61.092602470110911</v>
      </c>
      <c r="C59" s="307">
        <v>59.929604108411816</v>
      </c>
      <c r="D59" s="307">
        <v>59.733962422223065</v>
      </c>
      <c r="E59" s="307">
        <v>60.059492845426874</v>
      </c>
      <c r="F59" s="307">
        <v>59.990672235468523</v>
      </c>
      <c r="G59" s="307">
        <v>59.907917853032046</v>
      </c>
      <c r="H59" s="307">
        <v>59.537235031429468</v>
      </c>
      <c r="I59" s="307">
        <v>58.562198667928534</v>
      </c>
      <c r="J59" s="307">
        <v>56.959652495821565</v>
      </c>
      <c r="K59" s="307">
        <v>55.881250623214171</v>
      </c>
      <c r="L59" s="307">
        <v>53.77001817515071</v>
      </c>
      <c r="M59" s="307">
        <v>53.017664347324647</v>
      </c>
      <c r="N59" s="307">
        <v>53.277135817680133</v>
      </c>
      <c r="O59" s="309">
        <v>53.777762512517121</v>
      </c>
      <c r="P59" s="309">
        <v>53.518605659663599</v>
      </c>
    </row>
    <row r="60" spans="1:16" s="24" customFormat="1" ht="4.5" customHeight="1" x14ac:dyDescent="0.2">
      <c r="A60" s="113"/>
      <c r="B60" s="310"/>
      <c r="C60" s="310"/>
      <c r="D60" s="310"/>
      <c r="E60" s="310"/>
      <c r="F60" s="310"/>
      <c r="G60" s="310"/>
      <c r="H60" s="310"/>
      <c r="I60" s="310"/>
      <c r="J60" s="310"/>
      <c r="K60" s="310"/>
      <c r="L60" s="310"/>
      <c r="M60" s="310"/>
      <c r="N60" s="310"/>
      <c r="O60" s="312"/>
      <c r="P60" s="312"/>
    </row>
    <row r="61" spans="1:16" s="24" customFormat="1" ht="4.5" customHeight="1" x14ac:dyDescent="0.2">
      <c r="B61" s="313"/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315"/>
      <c r="P61" s="315"/>
    </row>
    <row r="62" spans="1:16" s="24" customFormat="1" ht="12" customHeight="1" x14ac:dyDescent="0.25">
      <c r="A62" s="18" t="s">
        <v>11</v>
      </c>
      <c r="B62" s="313"/>
      <c r="C62" s="313"/>
      <c r="D62" s="313"/>
      <c r="E62" s="313"/>
      <c r="F62" s="313"/>
      <c r="G62" s="313"/>
      <c r="H62" s="313"/>
      <c r="I62" s="313"/>
      <c r="J62" s="313"/>
      <c r="K62" s="313"/>
      <c r="L62" s="313"/>
      <c r="M62" s="313"/>
      <c r="N62" s="313"/>
      <c r="O62" s="315"/>
      <c r="P62" s="315"/>
    </row>
    <row r="63" spans="1:16" s="24" customFormat="1" ht="12" customHeight="1" x14ac:dyDescent="0.2">
      <c r="A63" s="24" t="s">
        <v>6</v>
      </c>
      <c r="B63" s="305">
        <v>90261.666666666672</v>
      </c>
      <c r="C63" s="305">
        <v>104474</v>
      </c>
      <c r="D63" s="305">
        <v>111840.5</v>
      </c>
      <c r="E63" s="305">
        <v>114358.75</v>
      </c>
      <c r="F63" s="305">
        <v>112642.16666666667</v>
      </c>
      <c r="G63" s="305">
        <v>113582.16666666667</v>
      </c>
      <c r="H63" s="305">
        <v>111536.33333333333</v>
      </c>
      <c r="I63" s="305">
        <v>108359.83333333333</v>
      </c>
      <c r="J63" s="305">
        <v>103006.75</v>
      </c>
      <c r="K63" s="305">
        <v>100384.91666666667</v>
      </c>
      <c r="L63" s="305">
        <v>101750.75</v>
      </c>
      <c r="M63" s="305">
        <v>112247.66666666667</v>
      </c>
      <c r="N63" s="305">
        <v>119550.33333333333</v>
      </c>
      <c r="O63" s="306">
        <v>122577.25</v>
      </c>
      <c r="P63" s="306">
        <v>128660.25</v>
      </c>
    </row>
    <row r="64" spans="1:16" s="24" customFormat="1" ht="12" customHeight="1" x14ac:dyDescent="0.2">
      <c r="A64" s="24" t="s">
        <v>7</v>
      </c>
      <c r="B64" s="305">
        <v>117809.5</v>
      </c>
      <c r="C64" s="305">
        <v>130471.25</v>
      </c>
      <c r="D64" s="305">
        <v>135898.66666666666</v>
      </c>
      <c r="E64" s="305">
        <v>140072.25</v>
      </c>
      <c r="F64" s="305">
        <v>139611.16666666666</v>
      </c>
      <c r="G64" s="305">
        <v>138400.91666666666</v>
      </c>
      <c r="H64" s="305">
        <v>138068.25</v>
      </c>
      <c r="I64" s="305">
        <v>133953.16666666666</v>
      </c>
      <c r="J64" s="305">
        <v>131642.66666666666</v>
      </c>
      <c r="K64" s="305">
        <v>128988.66666666667</v>
      </c>
      <c r="L64" s="305">
        <v>125181.58333333333</v>
      </c>
      <c r="M64" s="305">
        <v>133828</v>
      </c>
      <c r="N64" s="305">
        <v>141107</v>
      </c>
      <c r="O64" s="306">
        <v>144400.83333333334</v>
      </c>
      <c r="P64" s="306">
        <v>145739.41666666666</v>
      </c>
    </row>
    <row r="65" spans="1:16" s="24" customFormat="1" ht="12" customHeight="1" x14ac:dyDescent="0.2">
      <c r="A65" s="24" t="s">
        <v>8</v>
      </c>
      <c r="B65" s="305">
        <v>208071.16666666669</v>
      </c>
      <c r="C65" s="305">
        <v>234945.25</v>
      </c>
      <c r="D65" s="305">
        <v>247739.16666666666</v>
      </c>
      <c r="E65" s="305">
        <v>254431</v>
      </c>
      <c r="F65" s="305">
        <v>252253.33333333331</v>
      </c>
      <c r="G65" s="305">
        <v>251983.08333333331</v>
      </c>
      <c r="H65" s="305">
        <v>249604.58333333331</v>
      </c>
      <c r="I65" s="305">
        <v>242313</v>
      </c>
      <c r="J65" s="305">
        <v>234649.41666666666</v>
      </c>
      <c r="K65" s="305">
        <v>229373.58333333334</v>
      </c>
      <c r="L65" s="305">
        <v>226932.33333333331</v>
      </c>
      <c r="M65" s="305">
        <v>246075.66666666669</v>
      </c>
      <c r="N65" s="305">
        <v>260657.33333333331</v>
      </c>
      <c r="O65" s="306">
        <v>266978.08333333337</v>
      </c>
      <c r="P65" s="306">
        <v>274399.66666666669</v>
      </c>
    </row>
    <row r="66" spans="1:16" s="24" customFormat="1" ht="10.199999999999999" x14ac:dyDescent="0.2">
      <c r="A66" s="94" t="s">
        <v>9</v>
      </c>
      <c r="B66" s="307">
        <v>56.619810369368807</v>
      </c>
      <c r="C66" s="307">
        <v>55.532618769692085</v>
      </c>
      <c r="D66" s="307">
        <v>54.85554363292038</v>
      </c>
      <c r="E66" s="307">
        <v>55.053138178916882</v>
      </c>
      <c r="F66" s="307">
        <v>55.345618161636445</v>
      </c>
      <c r="G66" s="307">
        <v>54.924685751060679</v>
      </c>
      <c r="H66" s="307">
        <v>55.314789558818866</v>
      </c>
      <c r="I66" s="307">
        <v>55.281048341057506</v>
      </c>
      <c r="J66" s="307">
        <v>56.101851236933967</v>
      </c>
      <c r="K66" s="307">
        <v>56.23518837355217</v>
      </c>
      <c r="L66" s="307">
        <v>55.162515404738869</v>
      </c>
      <c r="M66" s="307">
        <v>54.3848978701673</v>
      </c>
      <c r="N66" s="307">
        <v>54.13505854429571</v>
      </c>
      <c r="O66" s="309">
        <v>54.087148851481871</v>
      </c>
      <c r="P66" s="309">
        <v>53.112096831993227</v>
      </c>
    </row>
    <row r="67" spans="1:16" s="24" customFormat="1" ht="4.5" customHeight="1" x14ac:dyDescent="0.2">
      <c r="A67" s="113"/>
      <c r="B67" s="310"/>
      <c r="C67" s="310"/>
      <c r="D67" s="310"/>
      <c r="E67" s="310"/>
      <c r="F67" s="310"/>
      <c r="G67" s="310"/>
      <c r="H67" s="310"/>
      <c r="I67" s="310"/>
      <c r="J67" s="310"/>
      <c r="K67" s="310"/>
      <c r="L67" s="310"/>
      <c r="M67" s="310"/>
      <c r="N67" s="310"/>
      <c r="O67" s="312"/>
      <c r="P67" s="312"/>
    </row>
    <row r="68" spans="1:16" s="24" customFormat="1" ht="4.5" customHeight="1" x14ac:dyDescent="0.2">
      <c r="B68" s="313"/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  <c r="N68" s="313"/>
      <c r="O68" s="315"/>
      <c r="P68" s="315"/>
    </row>
    <row r="69" spans="1:16" s="24" customFormat="1" ht="12" customHeight="1" x14ac:dyDescent="0.25">
      <c r="A69" s="18" t="s">
        <v>12</v>
      </c>
      <c r="B69" s="313"/>
      <c r="C69" s="313"/>
      <c r="D69" s="313"/>
      <c r="E69" s="313"/>
      <c r="F69" s="313"/>
      <c r="G69" s="313"/>
      <c r="H69" s="313"/>
      <c r="I69" s="313"/>
      <c r="J69" s="313"/>
      <c r="K69" s="313"/>
      <c r="L69" s="313"/>
      <c r="M69" s="313"/>
      <c r="N69" s="313"/>
      <c r="O69" s="315"/>
      <c r="P69" s="315"/>
    </row>
    <row r="70" spans="1:16" s="24" customFormat="1" ht="12" customHeight="1" x14ac:dyDescent="0.2">
      <c r="A70" s="24" t="s">
        <v>6</v>
      </c>
      <c r="B70" s="305">
        <v>199128.16666666669</v>
      </c>
      <c r="C70" s="305">
        <v>237537.58333333331</v>
      </c>
      <c r="D70" s="305">
        <v>257042.75</v>
      </c>
      <c r="E70" s="305">
        <v>259604.66666666666</v>
      </c>
      <c r="F70" s="305">
        <v>255264</v>
      </c>
      <c r="G70" s="305">
        <v>249582.75</v>
      </c>
      <c r="H70" s="305">
        <v>237399.41666666669</v>
      </c>
      <c r="I70" s="305">
        <v>224686.91666666669</v>
      </c>
      <c r="J70" s="305">
        <v>210781</v>
      </c>
      <c r="K70" s="305">
        <v>210871.08333333331</v>
      </c>
      <c r="L70" s="305">
        <v>228046.5</v>
      </c>
      <c r="M70" s="305">
        <v>253088.58333333337</v>
      </c>
      <c r="N70" s="305">
        <v>271249.58333333331</v>
      </c>
      <c r="O70" s="306">
        <v>279551.25</v>
      </c>
      <c r="P70" s="306">
        <v>278777.83333333331</v>
      </c>
    </row>
    <row r="71" spans="1:16" s="24" customFormat="1" ht="12" customHeight="1" x14ac:dyDescent="0.2">
      <c r="A71" s="24" t="s">
        <v>7</v>
      </c>
      <c r="B71" s="305">
        <v>273778.33333333331</v>
      </c>
      <c r="C71" s="305">
        <v>312200.83333333337</v>
      </c>
      <c r="D71" s="305">
        <v>331633.58333333331</v>
      </c>
      <c r="E71" s="305">
        <v>337267.58333333337</v>
      </c>
      <c r="F71" s="305">
        <v>332449.25</v>
      </c>
      <c r="G71" s="305">
        <v>320463.16666666663</v>
      </c>
      <c r="H71" s="305">
        <v>303647.91666666669</v>
      </c>
      <c r="I71" s="305">
        <v>282945.33333333337</v>
      </c>
      <c r="J71" s="305">
        <v>263728.75</v>
      </c>
      <c r="K71" s="305">
        <v>258868.41666666669</v>
      </c>
      <c r="L71" s="305">
        <v>263434.33333333331</v>
      </c>
      <c r="M71" s="305">
        <v>285051.91666666669</v>
      </c>
      <c r="N71" s="305">
        <v>305362.08333333331</v>
      </c>
      <c r="O71" s="306">
        <v>316846.16666666663</v>
      </c>
      <c r="P71" s="306">
        <v>309483</v>
      </c>
    </row>
    <row r="72" spans="1:16" s="24" customFormat="1" ht="12" customHeight="1" x14ac:dyDescent="0.2">
      <c r="A72" s="24" t="s">
        <v>8</v>
      </c>
      <c r="B72" s="305">
        <v>472906.5</v>
      </c>
      <c r="C72" s="305">
        <v>549738.41666666674</v>
      </c>
      <c r="D72" s="305">
        <v>588676.33333333326</v>
      </c>
      <c r="E72" s="305">
        <v>596872.25</v>
      </c>
      <c r="F72" s="305">
        <v>587713.25</v>
      </c>
      <c r="G72" s="305">
        <v>570045.91666666663</v>
      </c>
      <c r="H72" s="305">
        <v>541047.33333333337</v>
      </c>
      <c r="I72" s="305">
        <v>507632.25</v>
      </c>
      <c r="J72" s="305">
        <v>474509.75</v>
      </c>
      <c r="K72" s="305">
        <v>469739.5</v>
      </c>
      <c r="L72" s="305">
        <v>491480.83333333331</v>
      </c>
      <c r="M72" s="305">
        <v>538140.5</v>
      </c>
      <c r="N72" s="305">
        <v>576611.66666666663</v>
      </c>
      <c r="O72" s="306">
        <v>596397.41666666674</v>
      </c>
      <c r="P72" s="306">
        <v>588261.16666666663</v>
      </c>
    </row>
    <row r="73" spans="1:16" s="24" customFormat="1" ht="12" customHeight="1" x14ac:dyDescent="0.2">
      <c r="A73" s="94" t="s">
        <v>9</v>
      </c>
      <c r="B73" s="307">
        <v>57.892698309990095</v>
      </c>
      <c r="C73" s="307">
        <v>56.790797926468365</v>
      </c>
      <c r="D73" s="307">
        <v>56.335470708578406</v>
      </c>
      <c r="E73" s="307">
        <v>56.505824040794892</v>
      </c>
      <c r="F73" s="307">
        <v>56.566573920189825</v>
      </c>
      <c r="G73" s="307">
        <v>56.217079589056496</v>
      </c>
      <c r="H73" s="307">
        <v>56.122246236003988</v>
      </c>
      <c r="I73" s="307">
        <v>55.738250147293314</v>
      </c>
      <c r="J73" s="307">
        <v>55.579205695984115</v>
      </c>
      <c r="K73" s="307">
        <v>55.108930942930435</v>
      </c>
      <c r="L73" s="307">
        <v>53.600123436485312</v>
      </c>
      <c r="M73" s="307">
        <v>52.969794443396601</v>
      </c>
      <c r="N73" s="307">
        <v>52.958013336532098</v>
      </c>
      <c r="O73" s="309">
        <v>53.126683284035003</v>
      </c>
      <c r="P73" s="309">
        <v>52.609796045803925</v>
      </c>
    </row>
    <row r="74" spans="1:16" s="24" customFormat="1" ht="4.5" customHeight="1" x14ac:dyDescent="0.2">
      <c r="A74" s="113"/>
      <c r="B74" s="310"/>
      <c r="C74" s="310"/>
      <c r="D74" s="310"/>
      <c r="E74" s="310"/>
      <c r="F74" s="310"/>
      <c r="G74" s="310"/>
      <c r="H74" s="310"/>
      <c r="I74" s="310"/>
      <c r="J74" s="310"/>
      <c r="K74" s="310"/>
      <c r="L74" s="310"/>
      <c r="M74" s="310"/>
      <c r="N74" s="310"/>
      <c r="O74" s="312"/>
      <c r="P74" s="312"/>
    </row>
    <row r="75" spans="1:16" s="24" customFormat="1" ht="9" customHeight="1" x14ac:dyDescent="0.2"/>
    <row r="76" spans="1:16" s="96" customFormat="1" ht="9" customHeight="1" x14ac:dyDescent="0.2">
      <c r="A76" s="95" t="s">
        <v>89</v>
      </c>
      <c r="C76" s="97"/>
      <c r="D76" s="97"/>
      <c r="E76" s="97"/>
      <c r="F76" s="97"/>
    </row>
  </sheetData>
  <phoneticPr fontId="5" type="noConversion"/>
  <hyperlinks>
    <hyperlink ref="Q1" location="'C'!A1" display="Terug naar inhoud" xr:uid="{5A47AEC7-E4B3-44D5-ADDD-00914569C3CA}"/>
  </hyperlinks>
  <pageMargins left="0.59055118110236227" right="0.59055118110236227" top="0.78740157480314965" bottom="0.78740157480314965" header="0.51181102362204722" footer="0.39370078740157483"/>
  <pageSetup paperSize="9" scale="92" orientation="landscape" r:id="rId1"/>
  <headerFooter alignWithMargins="0">
    <oddFooter xml:space="preserve">&amp;L&amp;8&amp;K002060De Brusselse arbeidsmarkt: Statistische gegevens - Werkzoekende beroepsbevolking
Samenstelling: view.brussels,  www.actiris.be.&amp;R&amp;8C &amp;P </oddFooter>
  </headerFooter>
  <rowBreaks count="1" manualBreakCount="1">
    <brk id="4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16"/>
  <sheetViews>
    <sheetView showGridLines="0" zoomScaleNormal="100" workbookViewId="0"/>
  </sheetViews>
  <sheetFormatPr baseColWidth="10" defaultColWidth="9.109375" defaultRowHeight="13.2" x14ac:dyDescent="0.25"/>
  <cols>
    <col min="1" max="1" width="20.6640625" style="3" customWidth="1"/>
    <col min="2" max="2" width="7.6640625" style="7" customWidth="1"/>
    <col min="3" max="16" width="7.6640625" style="3" customWidth="1"/>
    <col min="17" max="16384" width="9.109375" style="3"/>
  </cols>
  <sheetData>
    <row r="1" spans="1:18" ht="24" customHeight="1" x14ac:dyDescent="0.4">
      <c r="A1" s="6" t="s">
        <v>0</v>
      </c>
      <c r="M1" s="24"/>
      <c r="N1" s="24"/>
      <c r="Q1" s="254" t="s">
        <v>71</v>
      </c>
      <c r="R1" s="254" t="s">
        <v>71</v>
      </c>
    </row>
    <row r="2" spans="1:18" ht="4.5" customHeight="1" x14ac:dyDescent="0.3">
      <c r="A2" s="9"/>
    </row>
    <row r="3" spans="1:18" ht="15.75" customHeight="1" x14ac:dyDescent="0.3">
      <c r="A3" s="10" t="s">
        <v>91</v>
      </c>
    </row>
    <row r="4" spans="1:18" ht="4.5" customHeight="1" x14ac:dyDescent="0.3">
      <c r="A4" s="10"/>
    </row>
    <row r="5" spans="1:18" x14ac:dyDescent="0.25">
      <c r="B5" s="49" t="s">
        <v>93</v>
      </c>
    </row>
    <row r="6" spans="1:18" ht="4.5" customHeight="1" x14ac:dyDescent="0.25">
      <c r="B6" s="49"/>
    </row>
    <row r="7" spans="1:18" ht="19.5" customHeight="1" x14ac:dyDescent="0.25">
      <c r="A7" s="72" t="s">
        <v>154</v>
      </c>
      <c r="B7" s="75"/>
      <c r="C7" s="73"/>
      <c r="D7" s="73"/>
      <c r="E7" s="73"/>
      <c r="F7" s="73"/>
      <c r="G7" s="73"/>
      <c r="H7" s="73"/>
      <c r="I7" s="74"/>
      <c r="J7" s="74"/>
      <c r="K7" s="74"/>
      <c r="L7" s="74"/>
      <c r="M7" s="74"/>
      <c r="N7" s="74"/>
      <c r="O7" s="74"/>
      <c r="P7" s="74"/>
      <c r="Q7" s="78"/>
      <c r="R7" s="78"/>
    </row>
    <row r="8" spans="1:18" s="11" customFormat="1" ht="4.5" customHeight="1" x14ac:dyDescent="0.25">
      <c r="B8" s="14"/>
    </row>
    <row r="9" spans="1:18" s="5" customFormat="1" ht="4.5" customHeight="1" x14ac:dyDescent="0.25">
      <c r="A9" s="137"/>
      <c r="B9" s="318"/>
      <c r="C9" s="318"/>
      <c r="D9" s="318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</row>
    <row r="10" spans="1:18" s="24" customFormat="1" ht="12" customHeight="1" x14ac:dyDescent="0.25">
      <c r="A10" s="15"/>
      <c r="B10" s="320">
        <v>2006</v>
      </c>
      <c r="C10" s="320">
        <v>2007</v>
      </c>
      <c r="D10" s="320">
        <v>2008</v>
      </c>
      <c r="E10" s="321">
        <v>2009</v>
      </c>
      <c r="F10" s="321">
        <v>2010</v>
      </c>
      <c r="G10" s="321">
        <v>2011</v>
      </c>
      <c r="H10" s="321">
        <v>2012</v>
      </c>
      <c r="I10" s="321">
        <v>2013</v>
      </c>
      <c r="J10" s="321">
        <v>2014</v>
      </c>
      <c r="K10" s="321">
        <v>2015</v>
      </c>
      <c r="L10" s="321">
        <v>2016</v>
      </c>
      <c r="M10" s="321">
        <v>2017</v>
      </c>
      <c r="N10" s="321">
        <v>2018</v>
      </c>
      <c r="O10" s="321">
        <v>2019</v>
      </c>
      <c r="P10" s="321" t="s">
        <v>122</v>
      </c>
      <c r="Q10" s="321">
        <v>2021</v>
      </c>
      <c r="R10" s="321">
        <v>2022</v>
      </c>
    </row>
    <row r="11" spans="1:18" s="24" customFormat="1" ht="4.5" customHeight="1" x14ac:dyDescent="0.25">
      <c r="A11" s="138"/>
      <c r="B11" s="322"/>
      <c r="C11" s="322"/>
      <c r="D11" s="322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510"/>
    </row>
    <row r="12" spans="1:18" s="24" customFormat="1" ht="4.5" customHeight="1" x14ac:dyDescent="0.25">
      <c r="A12" s="5"/>
      <c r="B12" s="324"/>
      <c r="C12" s="324"/>
      <c r="D12" s="324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25"/>
      <c r="P12" s="325"/>
      <c r="Q12" s="325"/>
      <c r="R12" s="325"/>
    </row>
    <row r="13" spans="1:18" s="24" customFormat="1" ht="12" customHeight="1" x14ac:dyDescent="0.25">
      <c r="A13" s="18" t="s">
        <v>6</v>
      </c>
      <c r="B13" s="326"/>
      <c r="C13" s="326"/>
      <c r="D13" s="326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</row>
    <row r="14" spans="1:18" s="24" customFormat="1" ht="12" customHeight="1" x14ac:dyDescent="0.2">
      <c r="A14" s="139" t="s">
        <v>94</v>
      </c>
      <c r="B14" s="305">
        <v>35449.833333333336</v>
      </c>
      <c r="C14" s="305">
        <v>36300.333333333336</v>
      </c>
      <c r="D14" s="305">
        <v>36007.916666666664</v>
      </c>
      <c r="E14" s="306">
        <v>39328</v>
      </c>
      <c r="F14" s="306">
        <v>42128.083333333336</v>
      </c>
      <c r="G14" s="306">
        <v>41485.75</v>
      </c>
      <c r="H14" s="306">
        <v>41665</v>
      </c>
      <c r="I14" s="306">
        <v>42401.416666667552</v>
      </c>
      <c r="J14" s="306">
        <v>42569.16666666916</v>
      </c>
      <c r="K14" s="306">
        <v>38778.166666666664</v>
      </c>
      <c r="L14" s="306">
        <v>36287.833333333532</v>
      </c>
      <c r="M14" s="306">
        <v>34675.916812568903</v>
      </c>
      <c r="N14" s="306">
        <v>33861.250000000036</v>
      </c>
      <c r="O14" s="306">
        <v>32164.833333333128</v>
      </c>
      <c r="P14" s="306">
        <v>32506.416666666566</v>
      </c>
      <c r="Q14" s="306">
        <v>31696.083333333303</v>
      </c>
      <c r="R14" s="306">
        <v>29231</v>
      </c>
    </row>
    <row r="15" spans="1:18" s="24" customFormat="1" ht="12" customHeight="1" x14ac:dyDescent="0.2">
      <c r="A15" s="24" t="s">
        <v>84</v>
      </c>
      <c r="B15" s="305">
        <v>2997.1666666666665</v>
      </c>
      <c r="C15" s="305">
        <v>2710.1666666666665</v>
      </c>
      <c r="D15" s="305">
        <v>2691.9166666666665</v>
      </c>
      <c r="E15" s="306">
        <v>3125.0833333333335</v>
      </c>
      <c r="F15" s="306">
        <v>3423.9166666666665</v>
      </c>
      <c r="G15" s="306">
        <v>2989.75</v>
      </c>
      <c r="H15" s="306">
        <v>3349</v>
      </c>
      <c r="I15" s="306">
        <v>3215.0000000000446</v>
      </c>
      <c r="J15" s="306">
        <v>3023.9166666667211</v>
      </c>
      <c r="K15" s="306">
        <v>2768.8333333333335</v>
      </c>
      <c r="L15" s="306">
        <v>2620.7500000000041</v>
      </c>
      <c r="M15" s="306">
        <v>2527.9166992902756</v>
      </c>
      <c r="N15" s="306">
        <v>2305.4166666666624</v>
      </c>
      <c r="O15" s="306">
        <v>2378.9999999999973</v>
      </c>
      <c r="P15" s="306">
        <v>2949.2500000000032</v>
      </c>
      <c r="Q15" s="306">
        <v>2720.9166666666756</v>
      </c>
      <c r="R15" s="306">
        <v>2737</v>
      </c>
    </row>
    <row r="16" spans="1:18" s="24" customFormat="1" ht="12" customHeight="1" x14ac:dyDescent="0.2">
      <c r="A16" s="24" t="s">
        <v>15</v>
      </c>
      <c r="B16" s="305">
        <v>10916.583333333334</v>
      </c>
      <c r="C16" s="305">
        <v>8785.1666666666661</v>
      </c>
      <c r="D16" s="305">
        <v>8540.4166666666661</v>
      </c>
      <c r="E16" s="306">
        <v>9496.0833333333339</v>
      </c>
      <c r="F16" s="306">
        <v>10765.333333333334</v>
      </c>
      <c r="G16" s="306">
        <v>11816.916666666666</v>
      </c>
      <c r="H16" s="306">
        <v>12023.583333333334</v>
      </c>
      <c r="I16" s="306">
        <v>12323.916666667015</v>
      </c>
      <c r="J16" s="306">
        <v>12758.00000000098</v>
      </c>
      <c r="K16" s="306">
        <v>13048</v>
      </c>
      <c r="L16" s="306">
        <v>12545.250000000084</v>
      </c>
      <c r="M16" s="306">
        <v>11820.000134952366</v>
      </c>
      <c r="N16" s="306">
        <v>10847.750000000027</v>
      </c>
      <c r="O16" s="306">
        <v>11062.666666666708</v>
      </c>
      <c r="P16" s="306">
        <v>11300.083333333283</v>
      </c>
      <c r="Q16" s="306">
        <v>12029.749999999995</v>
      </c>
      <c r="R16" s="306">
        <v>12607</v>
      </c>
    </row>
    <row r="17" spans="1:18" s="24" customFormat="1" ht="12" customHeight="1" x14ac:dyDescent="0.2">
      <c r="A17" s="24" t="s">
        <v>8</v>
      </c>
      <c r="B17" s="305">
        <v>49363.583333333336</v>
      </c>
      <c r="C17" s="305">
        <v>47795.666666666664</v>
      </c>
      <c r="D17" s="305">
        <v>47240.25</v>
      </c>
      <c r="E17" s="306">
        <v>51949.166666666664</v>
      </c>
      <c r="F17" s="306">
        <v>56317.333333333336</v>
      </c>
      <c r="G17" s="306">
        <v>56292.416666666664</v>
      </c>
      <c r="H17" s="306">
        <v>57037.583333333336</v>
      </c>
      <c r="I17" s="306">
        <v>57940.333333334609</v>
      </c>
      <c r="J17" s="306">
        <v>58351.083333336865</v>
      </c>
      <c r="K17" s="306">
        <v>54595</v>
      </c>
      <c r="L17" s="306">
        <v>51453.83333333362</v>
      </c>
      <c r="M17" s="306">
        <v>49023.833646811545</v>
      </c>
      <c r="N17" s="306">
        <v>47014.41666666673</v>
      </c>
      <c r="O17" s="306">
        <f>SUM(O14:O16)</f>
        <v>45606.499999999833</v>
      </c>
      <c r="P17" s="306">
        <v>46755.749999999854</v>
      </c>
      <c r="Q17" s="306">
        <v>46446.749999999971</v>
      </c>
      <c r="R17" s="306">
        <f>SUM(R14:R16)</f>
        <v>44575</v>
      </c>
    </row>
    <row r="18" spans="1:18" s="24" customFormat="1" ht="4.5" customHeight="1" x14ac:dyDescent="0.2">
      <c r="A18" s="130"/>
      <c r="B18" s="328"/>
      <c r="C18" s="328"/>
      <c r="D18" s="328"/>
      <c r="E18" s="329"/>
      <c r="F18" s="329"/>
      <c r="G18" s="329"/>
      <c r="H18" s="329"/>
      <c r="I18" s="329"/>
      <c r="J18" s="306"/>
      <c r="K18" s="306"/>
      <c r="L18" s="306"/>
      <c r="M18" s="306"/>
      <c r="N18" s="306"/>
      <c r="O18" s="306"/>
      <c r="P18" s="306"/>
      <c r="Q18" s="306"/>
      <c r="R18" s="306"/>
    </row>
    <row r="19" spans="1:18" s="24" customFormat="1" ht="4.5" customHeight="1" x14ac:dyDescent="0.2">
      <c r="B19" s="305"/>
      <c r="C19" s="305"/>
      <c r="D19" s="305"/>
      <c r="E19" s="306"/>
      <c r="F19" s="306"/>
      <c r="G19" s="306"/>
      <c r="H19" s="306"/>
      <c r="I19" s="306"/>
      <c r="J19" s="319"/>
      <c r="K19" s="319"/>
      <c r="L19" s="319"/>
      <c r="M19" s="319"/>
      <c r="N19" s="319"/>
      <c r="O19" s="319"/>
      <c r="P19" s="319"/>
      <c r="Q19" s="319"/>
      <c r="R19" s="511"/>
    </row>
    <row r="20" spans="1:18" s="24" customFormat="1" ht="12" customHeight="1" x14ac:dyDescent="0.25">
      <c r="A20" s="18" t="s">
        <v>7</v>
      </c>
      <c r="B20" s="326"/>
      <c r="C20" s="326"/>
      <c r="D20" s="326"/>
      <c r="E20" s="327"/>
      <c r="F20" s="327"/>
      <c r="G20" s="327"/>
      <c r="H20" s="327"/>
      <c r="I20" s="327"/>
      <c r="J20" s="306"/>
      <c r="K20" s="306"/>
      <c r="L20" s="306"/>
      <c r="M20" s="306"/>
      <c r="N20" s="306"/>
      <c r="O20" s="306"/>
      <c r="P20" s="306"/>
      <c r="Q20" s="306"/>
      <c r="R20" s="306"/>
    </row>
    <row r="21" spans="1:18" s="24" customFormat="1" ht="12" customHeight="1" x14ac:dyDescent="0.2">
      <c r="A21" s="24" t="s">
        <v>85</v>
      </c>
      <c r="B21" s="305">
        <v>34395.583333333336</v>
      </c>
      <c r="C21" s="305">
        <v>34458.25</v>
      </c>
      <c r="D21" s="305">
        <v>33532.25</v>
      </c>
      <c r="E21" s="306">
        <v>35142.666666666664</v>
      </c>
      <c r="F21" s="306">
        <v>36643.25</v>
      </c>
      <c r="G21" s="306">
        <v>36399.166666666664</v>
      </c>
      <c r="H21" s="306">
        <v>36090.166666666664</v>
      </c>
      <c r="I21" s="306">
        <v>36071.083333331931</v>
      </c>
      <c r="J21" s="306">
        <v>35516.333333330709</v>
      </c>
      <c r="K21" s="306">
        <v>31444.916666666668</v>
      </c>
      <c r="L21" s="306">
        <v>29190.999999999884</v>
      </c>
      <c r="M21" s="306">
        <v>28041.750120081007</v>
      </c>
      <c r="N21" s="306">
        <v>27729.666666666653</v>
      </c>
      <c r="O21" s="306">
        <v>26470.249999999854</v>
      </c>
      <c r="P21" s="306">
        <v>26296.666666666537</v>
      </c>
      <c r="Q21" s="306">
        <v>25867.999999999884</v>
      </c>
      <c r="R21" s="306">
        <v>23884</v>
      </c>
    </row>
    <row r="22" spans="1:18" s="24" customFormat="1" ht="12" customHeight="1" x14ac:dyDescent="0.2">
      <c r="A22" s="24" t="s">
        <v>84</v>
      </c>
      <c r="B22" s="305">
        <v>3086.75</v>
      </c>
      <c r="C22" s="305">
        <v>2834.6666666666665</v>
      </c>
      <c r="D22" s="305">
        <v>2783.8333333333335</v>
      </c>
      <c r="E22" s="306">
        <v>3162.75</v>
      </c>
      <c r="F22" s="306">
        <v>3336.4166666666665</v>
      </c>
      <c r="G22" s="306">
        <v>3023</v>
      </c>
      <c r="H22" s="306">
        <v>3335.5833333333335</v>
      </c>
      <c r="I22" s="306">
        <v>3278.5000000000514</v>
      </c>
      <c r="J22" s="306">
        <v>3229.4166666667547</v>
      </c>
      <c r="K22" s="306">
        <v>2954.0833333333335</v>
      </c>
      <c r="L22" s="306">
        <v>2758.3333333333339</v>
      </c>
      <c r="M22" s="306">
        <v>2421.666698589921</v>
      </c>
      <c r="N22" s="306">
        <v>2330.5000000000018</v>
      </c>
      <c r="O22" s="306">
        <v>2339</v>
      </c>
      <c r="P22" s="306">
        <v>2924.2500000000009</v>
      </c>
      <c r="Q22" s="306">
        <v>2681.2499999999982</v>
      </c>
      <c r="R22" s="306">
        <v>2703</v>
      </c>
    </row>
    <row r="23" spans="1:18" s="24" customFormat="1" ht="12" customHeight="1" x14ac:dyDescent="0.2">
      <c r="A23" s="24" t="s">
        <v>15</v>
      </c>
      <c r="B23" s="305">
        <v>10253.333333333334</v>
      </c>
      <c r="C23" s="305">
        <v>8582.75</v>
      </c>
      <c r="D23" s="305">
        <v>8557.8333333333339</v>
      </c>
      <c r="E23" s="306">
        <v>9122</v>
      </c>
      <c r="F23" s="306">
        <v>10092.916666666666</v>
      </c>
      <c r="G23" s="306">
        <v>10791.166666666666</v>
      </c>
      <c r="H23" s="306">
        <v>11390.5</v>
      </c>
      <c r="I23" s="306">
        <v>12139.166666667003</v>
      </c>
      <c r="J23" s="306">
        <v>13239.166666667668</v>
      </c>
      <c r="K23" s="306">
        <v>14218.333333333334</v>
      </c>
      <c r="L23" s="306">
        <v>14416.500000000085</v>
      </c>
      <c r="M23" s="306">
        <v>13904.250126875937</v>
      </c>
      <c r="N23" s="306">
        <v>13128.166666666686</v>
      </c>
      <c r="O23" s="306">
        <v>13631.166666666721</v>
      </c>
      <c r="P23" s="306">
        <v>12826.000000000031</v>
      </c>
      <c r="Q23" s="306">
        <v>13784.083333333365</v>
      </c>
      <c r="R23" s="306">
        <v>15089</v>
      </c>
    </row>
    <row r="24" spans="1:18" s="24" customFormat="1" ht="12" customHeight="1" x14ac:dyDescent="0.2">
      <c r="A24" s="24" t="s">
        <v>8</v>
      </c>
      <c r="B24" s="305">
        <v>47735.666666666672</v>
      </c>
      <c r="C24" s="305">
        <v>45875.666666666664</v>
      </c>
      <c r="D24" s="305">
        <v>44873.916666666672</v>
      </c>
      <c r="E24" s="306">
        <v>47427.416666666664</v>
      </c>
      <c r="F24" s="306">
        <v>50072.583333333336</v>
      </c>
      <c r="G24" s="306">
        <v>50213.333333333328</v>
      </c>
      <c r="H24" s="306">
        <v>50816.25</v>
      </c>
      <c r="I24" s="306">
        <v>51488.749999998981</v>
      </c>
      <c r="J24" s="306">
        <v>51984.916666665129</v>
      </c>
      <c r="K24" s="306">
        <v>48617.333333333336</v>
      </c>
      <c r="L24" s="306">
        <v>46365.833333333307</v>
      </c>
      <c r="M24" s="306">
        <v>44367.666945546865</v>
      </c>
      <c r="N24" s="306">
        <v>43188.333333333343</v>
      </c>
      <c r="O24" s="306">
        <f>SUM(O21:O23)</f>
        <v>42440.416666666577</v>
      </c>
      <c r="P24" s="306">
        <v>42046.91666666657</v>
      </c>
      <c r="Q24" s="306">
        <v>42333.333333333248</v>
      </c>
      <c r="R24" s="306">
        <f>SUM(R21:R23)</f>
        <v>41676</v>
      </c>
    </row>
    <row r="25" spans="1:18" s="24" customFormat="1" ht="4.5" customHeight="1" x14ac:dyDescent="0.2">
      <c r="A25" s="130"/>
      <c r="B25" s="328"/>
      <c r="C25" s="328"/>
      <c r="D25" s="328"/>
      <c r="E25" s="329"/>
      <c r="F25" s="329"/>
      <c r="G25" s="329"/>
      <c r="H25" s="329"/>
      <c r="I25" s="329"/>
      <c r="J25" s="306"/>
      <c r="K25" s="306"/>
      <c r="L25" s="306"/>
      <c r="M25" s="306"/>
      <c r="N25" s="306"/>
      <c r="O25" s="306"/>
      <c r="P25" s="306"/>
      <c r="Q25" s="306"/>
      <c r="R25" s="306"/>
    </row>
    <row r="26" spans="1:18" s="24" customFormat="1" ht="4.5" customHeight="1" x14ac:dyDescent="0.2">
      <c r="B26" s="305"/>
      <c r="C26" s="305"/>
      <c r="D26" s="305"/>
      <c r="E26" s="306"/>
      <c r="F26" s="306"/>
      <c r="G26" s="306"/>
      <c r="H26" s="306"/>
      <c r="I26" s="306"/>
      <c r="J26" s="319"/>
      <c r="K26" s="319"/>
      <c r="L26" s="319"/>
      <c r="M26" s="319"/>
      <c r="N26" s="319"/>
      <c r="O26" s="319"/>
      <c r="P26" s="319"/>
      <c r="Q26" s="319"/>
      <c r="R26" s="511"/>
    </row>
    <row r="27" spans="1:18" s="24" customFormat="1" ht="12" customHeight="1" x14ac:dyDescent="0.25">
      <c r="A27" s="18" t="s">
        <v>8</v>
      </c>
      <c r="B27" s="326"/>
      <c r="C27" s="326"/>
      <c r="D27" s="326"/>
      <c r="E27" s="327"/>
      <c r="F27" s="327"/>
      <c r="G27" s="327"/>
      <c r="H27" s="327"/>
      <c r="I27" s="327"/>
      <c r="J27" s="306"/>
      <c r="K27" s="306"/>
      <c r="L27" s="306"/>
      <c r="M27" s="306"/>
      <c r="N27" s="306"/>
      <c r="O27" s="306"/>
      <c r="P27" s="306"/>
      <c r="Q27" s="306"/>
      <c r="R27" s="306"/>
    </row>
    <row r="28" spans="1:18" s="24" customFormat="1" ht="12" customHeight="1" x14ac:dyDescent="0.2">
      <c r="A28" s="24" t="s">
        <v>85</v>
      </c>
      <c r="B28" s="305">
        <v>69845.416666666672</v>
      </c>
      <c r="C28" s="305">
        <v>70758.583333333343</v>
      </c>
      <c r="D28" s="305">
        <v>69540.166666666672</v>
      </c>
      <c r="E28" s="306">
        <v>74470.666666666672</v>
      </c>
      <c r="F28" s="306">
        <v>78771.333333333328</v>
      </c>
      <c r="G28" s="306">
        <v>77884.916666666657</v>
      </c>
      <c r="H28" s="306">
        <v>77755.166666666672</v>
      </c>
      <c r="I28" s="306">
        <v>78472.499999999476</v>
      </c>
      <c r="J28" s="306">
        <v>78085.499999999869</v>
      </c>
      <c r="K28" s="306">
        <v>70223.083333333328</v>
      </c>
      <c r="L28" s="306">
        <v>65478.833333334725</v>
      </c>
      <c r="M28" s="306">
        <v>62717.66693264991</v>
      </c>
      <c r="N28" s="306">
        <v>61590.916666667159</v>
      </c>
      <c r="O28" s="306">
        <f>SUM(O14,O21)</f>
        <v>58635.083333332979</v>
      </c>
      <c r="P28" s="306">
        <v>58803.083333333656</v>
      </c>
      <c r="Q28" s="306">
        <v>57564.083333333758</v>
      </c>
      <c r="R28" s="306">
        <f>SUM(R14,R21)</f>
        <v>53115</v>
      </c>
    </row>
    <row r="29" spans="1:18" s="24" customFormat="1" ht="12" customHeight="1" x14ac:dyDescent="0.2">
      <c r="A29" s="24" t="s">
        <v>84</v>
      </c>
      <c r="B29" s="305">
        <v>6083.9166666666661</v>
      </c>
      <c r="C29" s="305">
        <v>5544.833333333333</v>
      </c>
      <c r="D29" s="305">
        <v>5475.75</v>
      </c>
      <c r="E29" s="306">
        <v>6287.833333333333</v>
      </c>
      <c r="F29" s="306">
        <v>6760.333333333333</v>
      </c>
      <c r="G29" s="306">
        <v>6012.75</v>
      </c>
      <c r="H29" s="306">
        <v>6684.583333333333</v>
      </c>
      <c r="I29" s="306">
        <v>6493.5000000000964</v>
      </c>
      <c r="J29" s="306">
        <v>6253.3333333334758</v>
      </c>
      <c r="K29" s="306">
        <v>5722.916666666667</v>
      </c>
      <c r="L29" s="306">
        <v>5379.083333333333</v>
      </c>
      <c r="M29" s="306">
        <v>4949.5833978801966</v>
      </c>
      <c r="N29" s="306">
        <v>4635.9166666666715</v>
      </c>
      <c r="O29" s="306">
        <f t="shared" ref="O29:O30" si="0">SUM(O15,O22)</f>
        <v>4717.9999999999973</v>
      </c>
      <c r="P29" s="306">
        <v>5873.4999999999973</v>
      </c>
      <c r="Q29" s="306">
        <v>5402.1666666666515</v>
      </c>
      <c r="R29" s="306">
        <f t="shared" ref="R29:R31" si="1">SUM(R15,R22)</f>
        <v>5440</v>
      </c>
    </row>
    <row r="30" spans="1:18" s="24" customFormat="1" ht="12" customHeight="1" x14ac:dyDescent="0.2">
      <c r="A30" s="24" t="s">
        <v>15</v>
      </c>
      <c r="B30" s="305">
        <v>21169.916666666668</v>
      </c>
      <c r="C30" s="305">
        <v>17367.916666666664</v>
      </c>
      <c r="D30" s="305">
        <v>17098.25</v>
      </c>
      <c r="E30" s="306">
        <v>18618.083333333332</v>
      </c>
      <c r="F30" s="306">
        <v>20858.25</v>
      </c>
      <c r="G30" s="306">
        <v>22608.083333333332</v>
      </c>
      <c r="H30" s="306">
        <v>23414.083333333332</v>
      </c>
      <c r="I30" s="306">
        <v>24463.08333333402</v>
      </c>
      <c r="J30" s="306">
        <v>25997.166666668651</v>
      </c>
      <c r="K30" s="306">
        <v>27266.333333333332</v>
      </c>
      <c r="L30" s="306">
        <v>26961.74999999968</v>
      </c>
      <c r="M30" s="306">
        <v>25724.250261828303</v>
      </c>
      <c r="N30" s="306">
        <v>23975.916666666155</v>
      </c>
      <c r="O30" s="306">
        <f t="shared" si="0"/>
        <v>24693.83333333343</v>
      </c>
      <c r="P30" s="306">
        <v>24126.08333333323</v>
      </c>
      <c r="Q30" s="306">
        <v>25813.833333333234</v>
      </c>
      <c r="R30" s="306">
        <f t="shared" si="1"/>
        <v>27696</v>
      </c>
    </row>
    <row r="31" spans="1:18" s="24" customFormat="1" ht="12" customHeight="1" x14ac:dyDescent="0.2">
      <c r="A31" s="24" t="s">
        <v>8</v>
      </c>
      <c r="B31" s="305">
        <v>97099.25</v>
      </c>
      <c r="C31" s="305">
        <v>93671.333333333343</v>
      </c>
      <c r="D31" s="305">
        <v>92114.166666666672</v>
      </c>
      <c r="E31" s="306">
        <v>99376.583333333328</v>
      </c>
      <c r="F31" s="306">
        <v>106389.91666666667</v>
      </c>
      <c r="G31" s="306">
        <v>106505.75</v>
      </c>
      <c r="H31" s="306">
        <v>107853.83333333333</v>
      </c>
      <c r="I31" s="306">
        <v>109429.0833333336</v>
      </c>
      <c r="J31" s="306">
        <v>110336.00000000199</v>
      </c>
      <c r="K31" s="306">
        <v>103212.33333333333</v>
      </c>
      <c r="L31" s="306">
        <v>97819.666666667734</v>
      </c>
      <c r="M31" s="306">
        <v>93391.50059235841</v>
      </c>
      <c r="N31" s="306">
        <v>90202.75</v>
      </c>
      <c r="O31" s="306">
        <f>SUM(O28:O30)</f>
        <v>88046.91666666641</v>
      </c>
      <c r="P31" s="306">
        <v>88802.66666666689</v>
      </c>
      <c r="Q31" s="306">
        <v>88780.083333333634</v>
      </c>
      <c r="R31" s="306">
        <f t="shared" si="1"/>
        <v>86251</v>
      </c>
    </row>
    <row r="32" spans="1:18" s="24" customFormat="1" ht="4.5" customHeight="1" x14ac:dyDescent="0.2">
      <c r="A32" s="130"/>
      <c r="B32" s="328"/>
      <c r="C32" s="328"/>
      <c r="D32" s="328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329"/>
      <c r="P32" s="329"/>
      <c r="Q32" s="329"/>
      <c r="R32" s="329"/>
    </row>
    <row r="33" spans="1:17" s="24" customFormat="1" ht="4.5" customHeight="1" x14ac:dyDescent="0.2">
      <c r="B33" s="330"/>
      <c r="C33" s="330"/>
      <c r="D33" s="330"/>
      <c r="E33" s="330"/>
      <c r="F33" s="330"/>
      <c r="G33" s="330"/>
      <c r="H33" s="330"/>
      <c r="I33" s="330"/>
      <c r="J33" s="330"/>
      <c r="K33" s="330"/>
      <c r="L33" s="330"/>
      <c r="M33" s="330"/>
      <c r="N33" s="331"/>
      <c r="O33" s="331"/>
      <c r="P33" s="332"/>
      <c r="Q33" s="332"/>
    </row>
    <row r="34" spans="1:17" s="96" customFormat="1" ht="9" customHeight="1" x14ac:dyDescent="0.2">
      <c r="A34" s="96" t="s">
        <v>117</v>
      </c>
      <c r="B34" s="333"/>
      <c r="C34" s="334"/>
      <c r="D34" s="334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34"/>
      <c r="P34" s="334"/>
      <c r="Q34" s="334"/>
    </row>
    <row r="35" spans="1:17" s="96" customFormat="1" ht="9" customHeight="1" x14ac:dyDescent="0.2">
      <c r="A35" s="96" t="s">
        <v>95</v>
      </c>
      <c r="B35" s="333"/>
      <c r="C35" s="334"/>
      <c r="D35" s="334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34"/>
    </row>
    <row r="36" spans="1:17" s="96" customFormat="1" ht="9" customHeight="1" x14ac:dyDescent="0.2">
      <c r="A36" s="213" t="s">
        <v>120</v>
      </c>
      <c r="B36" s="333"/>
      <c r="C36" s="333"/>
      <c r="D36" s="333"/>
      <c r="E36" s="333"/>
      <c r="F36" s="333"/>
      <c r="G36" s="333"/>
      <c r="H36" s="333"/>
      <c r="I36" s="333"/>
      <c r="J36" s="333"/>
      <c r="K36" s="333"/>
      <c r="L36" s="333"/>
      <c r="M36" s="333"/>
      <c r="N36" s="334"/>
      <c r="O36" s="334"/>
      <c r="P36" s="334"/>
      <c r="Q36" s="334"/>
    </row>
    <row r="37" spans="1:17" ht="19.5" customHeight="1" x14ac:dyDescent="0.25">
      <c r="A37" s="72" t="s">
        <v>142</v>
      </c>
      <c r="B37" s="335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336"/>
      <c r="Q37" s="336"/>
    </row>
    <row r="38" spans="1:17" s="11" customFormat="1" ht="4.5" customHeight="1" x14ac:dyDescent="0.25">
      <c r="B38" s="337"/>
      <c r="C38" s="338"/>
      <c r="D38" s="338"/>
      <c r="E38" s="338"/>
      <c r="F38" s="338"/>
      <c r="G38" s="338"/>
      <c r="H38" s="338"/>
      <c r="I38" s="338"/>
      <c r="J38" s="338"/>
      <c r="K38" s="338"/>
      <c r="L38" s="338"/>
      <c r="M38" s="338"/>
      <c r="N38" s="338"/>
      <c r="O38" s="338"/>
      <c r="P38" s="338"/>
      <c r="Q38" s="338"/>
    </row>
    <row r="39" spans="1:17" s="11" customFormat="1" ht="4.5" customHeight="1" x14ac:dyDescent="0.25">
      <c r="A39" s="112"/>
      <c r="B39" s="339"/>
      <c r="C39" s="316"/>
      <c r="D39" s="316"/>
      <c r="E39" s="316"/>
      <c r="F39" s="316"/>
      <c r="G39" s="316"/>
      <c r="H39" s="316"/>
      <c r="I39" s="316"/>
      <c r="J39" s="316"/>
      <c r="K39" s="316"/>
      <c r="L39" s="316"/>
      <c r="M39" s="316"/>
      <c r="N39" s="316"/>
      <c r="O39" s="317"/>
      <c r="P39" s="338"/>
      <c r="Q39" s="338"/>
    </row>
    <row r="40" spans="1:17" s="18" customFormat="1" ht="12" x14ac:dyDescent="0.25">
      <c r="A40" s="15"/>
      <c r="B40" s="340">
        <v>1992</v>
      </c>
      <c r="C40" s="340">
        <v>1993</v>
      </c>
      <c r="D40" s="340">
        <v>1994</v>
      </c>
      <c r="E40" s="340">
        <v>1995</v>
      </c>
      <c r="F40" s="340">
        <v>1996</v>
      </c>
      <c r="G40" s="340">
        <v>1997</v>
      </c>
      <c r="H40" s="340">
        <v>1998</v>
      </c>
      <c r="I40" s="340">
        <v>1999</v>
      </c>
      <c r="J40" s="340">
        <v>2000</v>
      </c>
      <c r="K40" s="340">
        <v>2001</v>
      </c>
      <c r="L40" s="340">
        <v>2002</v>
      </c>
      <c r="M40" s="340">
        <v>2003</v>
      </c>
      <c r="N40" s="340">
        <v>2004</v>
      </c>
      <c r="O40" s="297">
        <v>2005</v>
      </c>
      <c r="P40" s="341"/>
      <c r="Q40" s="342"/>
    </row>
    <row r="41" spans="1:17" s="18" customFormat="1" ht="4.5" customHeight="1" x14ac:dyDescent="0.25">
      <c r="A41" s="124"/>
      <c r="B41" s="343"/>
      <c r="C41" s="344"/>
      <c r="D41" s="344"/>
      <c r="E41" s="344"/>
      <c r="F41" s="344"/>
      <c r="G41" s="344"/>
      <c r="H41" s="344"/>
      <c r="I41" s="344"/>
      <c r="J41" s="344"/>
      <c r="K41" s="344"/>
      <c r="L41" s="344"/>
      <c r="M41" s="344"/>
      <c r="N41" s="344"/>
      <c r="O41" s="345"/>
      <c r="P41" s="336"/>
      <c r="Q41" s="336"/>
    </row>
    <row r="42" spans="1:17" ht="4.5" customHeight="1" x14ac:dyDescent="0.25">
      <c r="B42" s="346"/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304"/>
      <c r="P42" s="336"/>
      <c r="Q42" s="336"/>
    </row>
    <row r="43" spans="1:17" s="23" customFormat="1" ht="12" customHeight="1" x14ac:dyDescent="0.25">
      <c r="A43" s="18" t="s">
        <v>6</v>
      </c>
      <c r="B43" s="347"/>
      <c r="C43" s="347"/>
      <c r="D43" s="347"/>
      <c r="E43" s="347"/>
      <c r="F43" s="347"/>
      <c r="G43" s="347"/>
      <c r="H43" s="347"/>
      <c r="I43" s="347"/>
      <c r="J43" s="347"/>
      <c r="K43" s="347"/>
      <c r="L43" s="347"/>
      <c r="M43" s="347"/>
      <c r="N43" s="347"/>
      <c r="O43" s="348"/>
      <c r="P43" s="349"/>
      <c r="Q43" s="332"/>
    </row>
    <row r="44" spans="1:17" s="24" customFormat="1" ht="10.199999999999999" x14ac:dyDescent="0.2">
      <c r="A44" s="24" t="s">
        <v>104</v>
      </c>
      <c r="B44" s="305">
        <v>23881.166666666668</v>
      </c>
      <c r="C44" s="305">
        <v>27270.166666666668</v>
      </c>
      <c r="D44" s="305">
        <v>29615.25</v>
      </c>
      <c r="E44" s="305">
        <v>30192.833333333332</v>
      </c>
      <c r="F44" s="305">
        <v>29847</v>
      </c>
      <c r="G44" s="305">
        <v>29344.583333333332</v>
      </c>
      <c r="H44" s="305">
        <v>28027.583333333332</v>
      </c>
      <c r="I44" s="305">
        <v>26942</v>
      </c>
      <c r="J44" s="305">
        <v>26345.75</v>
      </c>
      <c r="K44" s="305">
        <v>25979.166666666668</v>
      </c>
      <c r="L44" s="305">
        <v>27997</v>
      </c>
      <c r="M44" s="305">
        <v>31639.916666666668</v>
      </c>
      <c r="N44" s="305">
        <v>34472.25</v>
      </c>
      <c r="O44" s="306">
        <v>35019.25</v>
      </c>
      <c r="P44" s="350"/>
      <c r="Q44" s="332"/>
    </row>
    <row r="45" spans="1:17" s="24" customFormat="1" ht="12" customHeight="1" x14ac:dyDescent="0.2">
      <c r="A45" s="24" t="s">
        <v>13</v>
      </c>
      <c r="B45" s="305">
        <v>1174.1666666666667</v>
      </c>
      <c r="C45" s="305">
        <v>1362.9166666666667</v>
      </c>
      <c r="D45" s="305">
        <v>1742.3333333333333</v>
      </c>
      <c r="E45" s="305">
        <v>2377.4166666666665</v>
      </c>
      <c r="F45" s="305">
        <v>2603.1666666666665</v>
      </c>
      <c r="G45" s="305">
        <v>2853.3333333333335</v>
      </c>
      <c r="H45" s="305">
        <v>3469.5</v>
      </c>
      <c r="I45" s="305">
        <v>3323.9166666666665</v>
      </c>
      <c r="J45" s="305">
        <v>2727.0833333333335</v>
      </c>
      <c r="K45" s="305">
        <v>2665.25</v>
      </c>
      <c r="L45" s="305">
        <v>3083.6666666666665</v>
      </c>
      <c r="M45" s="305">
        <v>3162.25</v>
      </c>
      <c r="N45" s="305">
        <v>3120.5833333333335</v>
      </c>
      <c r="O45" s="306">
        <v>3446.0833333333335</v>
      </c>
      <c r="P45" s="350"/>
      <c r="Q45" s="332"/>
    </row>
    <row r="46" spans="1:17" s="24" customFormat="1" ht="12" customHeight="1" x14ac:dyDescent="0.2">
      <c r="A46" s="24" t="s">
        <v>14</v>
      </c>
      <c r="B46" s="305">
        <v>1120.25</v>
      </c>
      <c r="C46" s="305">
        <v>2310.8333333333335</v>
      </c>
      <c r="D46" s="305">
        <v>2518.0833333333335</v>
      </c>
      <c r="E46" s="305">
        <v>2514.5</v>
      </c>
      <c r="F46" s="305">
        <v>2557.4166666666665</v>
      </c>
      <c r="G46" s="305">
        <v>2335.25</v>
      </c>
      <c r="H46" s="305">
        <v>2175.8333333333335</v>
      </c>
      <c r="I46" s="305">
        <v>2642.5833333333335</v>
      </c>
      <c r="J46" s="305">
        <v>3680.8333333333335</v>
      </c>
      <c r="K46" s="305">
        <v>5202.666666666667</v>
      </c>
      <c r="L46" s="305">
        <v>6330.583333333333</v>
      </c>
      <c r="M46" s="305">
        <v>6002.5</v>
      </c>
      <c r="N46" s="305">
        <v>6267.5</v>
      </c>
      <c r="O46" s="306">
        <v>7161.083333333333</v>
      </c>
      <c r="P46" s="350"/>
      <c r="Q46" s="332"/>
    </row>
    <row r="47" spans="1:17" s="24" customFormat="1" ht="12" customHeight="1" x14ac:dyDescent="0.2">
      <c r="A47" s="24" t="s">
        <v>15</v>
      </c>
      <c r="B47" s="305">
        <v>1905.25</v>
      </c>
      <c r="C47" s="305">
        <v>2298.3333333333335</v>
      </c>
      <c r="D47" s="305">
        <v>2785.0833333333335</v>
      </c>
      <c r="E47" s="305">
        <v>3181.5833333333335</v>
      </c>
      <c r="F47" s="305">
        <v>3885.3333333333335</v>
      </c>
      <c r="G47" s="305">
        <v>4954.916666666667</v>
      </c>
      <c r="H47" s="305">
        <v>5493.5</v>
      </c>
      <c r="I47" s="305">
        <v>3767.0833333333335</v>
      </c>
      <c r="J47" s="305">
        <v>1929.25</v>
      </c>
      <c r="K47" s="305">
        <v>1791</v>
      </c>
      <c r="L47" s="305">
        <v>2423.9166666666665</v>
      </c>
      <c r="M47" s="305">
        <v>2404.3333333333335</v>
      </c>
      <c r="N47" s="305">
        <v>2416.8333333333335</v>
      </c>
      <c r="O47" s="306">
        <v>2566.1666666666665</v>
      </c>
      <c r="P47" s="350"/>
      <c r="Q47" s="332"/>
    </row>
    <row r="48" spans="1:17" s="24" customFormat="1" ht="12" customHeight="1" x14ac:dyDescent="0.2">
      <c r="A48" s="24" t="s">
        <v>8</v>
      </c>
      <c r="B48" s="305">
        <v>28080.833333333336</v>
      </c>
      <c r="C48" s="305">
        <v>33242.25</v>
      </c>
      <c r="D48" s="305">
        <v>36660.75</v>
      </c>
      <c r="E48" s="305">
        <v>38266.333333333336</v>
      </c>
      <c r="F48" s="305">
        <v>38892.916666666672</v>
      </c>
      <c r="G48" s="305">
        <v>39488.083333333328</v>
      </c>
      <c r="H48" s="305">
        <v>39166.416666666664</v>
      </c>
      <c r="I48" s="305">
        <v>36675.583333333336</v>
      </c>
      <c r="J48" s="305">
        <v>34682.916666666664</v>
      </c>
      <c r="K48" s="305">
        <v>35638.083333333336</v>
      </c>
      <c r="L48" s="305">
        <v>39835.166666666664</v>
      </c>
      <c r="M48" s="305">
        <v>43209</v>
      </c>
      <c r="N48" s="305">
        <v>46277.166666666672</v>
      </c>
      <c r="O48" s="306">
        <v>48192.583333333336</v>
      </c>
      <c r="P48" s="350"/>
      <c r="Q48" s="332"/>
    </row>
    <row r="49" spans="1:17" s="24" customFormat="1" ht="4.5" customHeight="1" x14ac:dyDescent="0.2">
      <c r="A49" s="130"/>
      <c r="B49" s="328"/>
      <c r="C49" s="328"/>
      <c r="D49" s="328"/>
      <c r="E49" s="328"/>
      <c r="F49" s="328"/>
      <c r="G49" s="328"/>
      <c r="H49" s="328"/>
      <c r="I49" s="328"/>
      <c r="J49" s="328"/>
      <c r="K49" s="328"/>
      <c r="L49" s="328"/>
      <c r="M49" s="328"/>
      <c r="N49" s="328"/>
      <c r="O49" s="329"/>
      <c r="P49" s="350"/>
      <c r="Q49" s="332"/>
    </row>
    <row r="50" spans="1:17" s="24" customFormat="1" ht="4.5" customHeight="1" x14ac:dyDescent="0.2">
      <c r="B50" s="305"/>
      <c r="C50" s="305"/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305"/>
      <c r="O50" s="306"/>
      <c r="P50" s="350"/>
      <c r="Q50" s="332"/>
    </row>
    <row r="51" spans="1:17" s="23" customFormat="1" ht="12" customHeight="1" x14ac:dyDescent="0.25">
      <c r="A51" s="18" t="s">
        <v>7</v>
      </c>
      <c r="B51" s="326"/>
      <c r="C51" s="326"/>
      <c r="D51" s="326"/>
      <c r="E51" s="326"/>
      <c r="F51" s="326"/>
      <c r="G51" s="326"/>
      <c r="H51" s="326"/>
      <c r="I51" s="326"/>
      <c r="J51" s="326"/>
      <c r="K51" s="326"/>
      <c r="L51" s="326"/>
      <c r="M51" s="326"/>
      <c r="N51" s="326"/>
      <c r="O51" s="327"/>
      <c r="P51" s="351"/>
      <c r="Q51" s="332"/>
    </row>
    <row r="52" spans="1:17" s="24" customFormat="1" ht="12" customHeight="1" x14ac:dyDescent="0.2">
      <c r="A52" s="24" t="s">
        <v>104</v>
      </c>
      <c r="B52" s="305">
        <v>25882.416666666668</v>
      </c>
      <c r="C52" s="305">
        <v>28305.333333333332</v>
      </c>
      <c r="D52" s="305">
        <v>29853.583333333332</v>
      </c>
      <c r="E52" s="305">
        <v>30402.25</v>
      </c>
      <c r="F52" s="305">
        <v>30253.666666666668</v>
      </c>
      <c r="G52" s="305">
        <v>29983.333333333332</v>
      </c>
      <c r="H52" s="305">
        <v>29407.75</v>
      </c>
      <c r="I52" s="305">
        <v>28413.083333333332</v>
      </c>
      <c r="J52" s="305">
        <v>28341.166666666668</v>
      </c>
      <c r="K52" s="305">
        <v>27081.166666666668</v>
      </c>
      <c r="L52" s="305">
        <v>26971.666666666668</v>
      </c>
      <c r="M52" s="305">
        <v>30089.833333333332</v>
      </c>
      <c r="N52" s="305">
        <v>32097.583333333332</v>
      </c>
      <c r="O52" s="306">
        <v>32262.833333333332</v>
      </c>
      <c r="P52" s="350"/>
      <c r="Q52" s="332"/>
    </row>
    <row r="53" spans="1:17" s="24" customFormat="1" ht="12" customHeight="1" x14ac:dyDescent="0.2">
      <c r="A53" s="24" t="s">
        <v>13</v>
      </c>
      <c r="B53" s="305">
        <v>1238.0833333333333</v>
      </c>
      <c r="C53" s="305">
        <v>1338.3333333333333</v>
      </c>
      <c r="D53" s="305">
        <v>1613.0833333333333</v>
      </c>
      <c r="E53" s="305">
        <v>2226.6666666666665</v>
      </c>
      <c r="F53" s="305">
        <v>2620.9166666666665</v>
      </c>
      <c r="G53" s="305">
        <v>2923.5</v>
      </c>
      <c r="H53" s="305">
        <v>3374.3333333333335</v>
      </c>
      <c r="I53" s="305">
        <v>3381.5</v>
      </c>
      <c r="J53" s="305">
        <v>2696.75</v>
      </c>
      <c r="K53" s="305">
        <v>2585.5833333333335</v>
      </c>
      <c r="L53" s="305">
        <v>3020</v>
      </c>
      <c r="M53" s="305">
        <v>3025.75</v>
      </c>
      <c r="N53" s="305">
        <v>3126.75</v>
      </c>
      <c r="O53" s="306">
        <v>3513.8333333333335</v>
      </c>
      <c r="P53" s="350"/>
      <c r="Q53" s="332"/>
    </row>
    <row r="54" spans="1:17" s="24" customFormat="1" ht="12" customHeight="1" x14ac:dyDescent="0.2">
      <c r="A54" s="24" t="s">
        <v>14</v>
      </c>
      <c r="B54" s="305">
        <v>833.58333333333337</v>
      </c>
      <c r="C54" s="305">
        <v>1379.3333333333333</v>
      </c>
      <c r="D54" s="305">
        <v>1563.25</v>
      </c>
      <c r="E54" s="305">
        <v>1666.5</v>
      </c>
      <c r="F54" s="305">
        <v>1781.75</v>
      </c>
      <c r="G54" s="305">
        <v>1545.6666666666667</v>
      </c>
      <c r="H54" s="305">
        <v>1509.3333333333333</v>
      </c>
      <c r="I54" s="305">
        <v>1921.9166666666667</v>
      </c>
      <c r="J54" s="305">
        <v>2702</v>
      </c>
      <c r="K54" s="305">
        <v>3638.3333333333335</v>
      </c>
      <c r="L54" s="305">
        <v>4629.583333333333</v>
      </c>
      <c r="M54" s="305">
        <v>4739.416666666667</v>
      </c>
      <c r="N54" s="305">
        <v>5398.583333333333</v>
      </c>
      <c r="O54" s="306">
        <v>6409.583333333333</v>
      </c>
      <c r="P54" s="350"/>
      <c r="Q54" s="332"/>
    </row>
    <row r="55" spans="1:17" s="24" customFormat="1" ht="12" customHeight="1" x14ac:dyDescent="0.2">
      <c r="A55" s="24" t="s">
        <v>15</v>
      </c>
      <c r="B55" s="305">
        <v>1164.6666666666667</v>
      </c>
      <c r="C55" s="305">
        <v>1413</v>
      </c>
      <c r="D55" s="305">
        <v>1685.5833333333333</v>
      </c>
      <c r="E55" s="305">
        <v>2032.1666666666667</v>
      </c>
      <c r="F55" s="305">
        <v>2648.8333333333335</v>
      </c>
      <c r="G55" s="305">
        <v>3395.1666666666665</v>
      </c>
      <c r="H55" s="305">
        <v>3722.0833333333335</v>
      </c>
      <c r="I55" s="305">
        <v>2707.75</v>
      </c>
      <c r="J55" s="305">
        <v>1617</v>
      </c>
      <c r="K55" s="305">
        <v>1771.3333333333333</v>
      </c>
      <c r="L55" s="305">
        <v>3069.3333333333335</v>
      </c>
      <c r="M55" s="305">
        <v>3195.25</v>
      </c>
      <c r="N55" s="305">
        <v>3421.5</v>
      </c>
      <c r="O55" s="306">
        <v>3696.1666666666665</v>
      </c>
      <c r="P55" s="350"/>
      <c r="Q55" s="332"/>
    </row>
    <row r="56" spans="1:17" s="24" customFormat="1" ht="12" customHeight="1" x14ac:dyDescent="0.2">
      <c r="A56" s="24" t="s">
        <v>8</v>
      </c>
      <c r="B56" s="305">
        <v>29118.75</v>
      </c>
      <c r="C56" s="305">
        <v>32436</v>
      </c>
      <c r="D56" s="305">
        <v>34715.5</v>
      </c>
      <c r="E56" s="305">
        <v>36327.583333333336</v>
      </c>
      <c r="F56" s="305">
        <v>37305.166666666672</v>
      </c>
      <c r="G56" s="305">
        <v>37847.666666666657</v>
      </c>
      <c r="H56" s="305">
        <v>38013.5</v>
      </c>
      <c r="I56" s="305">
        <v>36424.25</v>
      </c>
      <c r="J56" s="305">
        <v>35356.916666666672</v>
      </c>
      <c r="K56" s="305">
        <v>35076.416666666672</v>
      </c>
      <c r="L56" s="305">
        <v>37690.583333333336</v>
      </c>
      <c r="M56" s="305">
        <v>41050.25</v>
      </c>
      <c r="N56" s="305">
        <v>44044.416666666664</v>
      </c>
      <c r="O56" s="306">
        <v>45882.416666666664</v>
      </c>
      <c r="P56" s="350"/>
      <c r="Q56" s="332"/>
    </row>
    <row r="57" spans="1:17" s="24" customFormat="1" ht="4.5" customHeight="1" x14ac:dyDescent="0.2">
      <c r="A57" s="130"/>
      <c r="B57" s="328"/>
      <c r="C57" s="328"/>
      <c r="D57" s="328"/>
      <c r="E57" s="328"/>
      <c r="F57" s="328"/>
      <c r="G57" s="328"/>
      <c r="H57" s="328"/>
      <c r="I57" s="328"/>
      <c r="J57" s="328"/>
      <c r="K57" s="328"/>
      <c r="L57" s="328"/>
      <c r="M57" s="328"/>
      <c r="N57" s="328"/>
      <c r="O57" s="329"/>
      <c r="P57" s="350"/>
      <c r="Q57" s="332"/>
    </row>
    <row r="58" spans="1:17" s="24" customFormat="1" ht="4.5" customHeight="1" x14ac:dyDescent="0.2">
      <c r="B58" s="305"/>
      <c r="C58" s="305"/>
      <c r="D58" s="305"/>
      <c r="E58" s="305"/>
      <c r="F58" s="305"/>
      <c r="G58" s="305"/>
      <c r="H58" s="305"/>
      <c r="I58" s="305"/>
      <c r="J58" s="305"/>
      <c r="K58" s="305"/>
      <c r="L58" s="305"/>
      <c r="M58" s="305"/>
      <c r="N58" s="305"/>
      <c r="O58" s="306"/>
      <c r="P58" s="350"/>
      <c r="Q58" s="332"/>
    </row>
    <row r="59" spans="1:17" s="23" customFormat="1" ht="12" customHeight="1" x14ac:dyDescent="0.25">
      <c r="A59" s="18" t="s">
        <v>8</v>
      </c>
      <c r="B59" s="326"/>
      <c r="C59" s="326"/>
      <c r="D59" s="326"/>
      <c r="E59" s="326"/>
      <c r="F59" s="326"/>
      <c r="G59" s="326"/>
      <c r="H59" s="326"/>
      <c r="I59" s="326"/>
      <c r="J59" s="326"/>
      <c r="K59" s="326"/>
      <c r="L59" s="326"/>
      <c r="M59" s="326"/>
      <c r="N59" s="326"/>
      <c r="O59" s="327"/>
      <c r="P59" s="351"/>
      <c r="Q59" s="349"/>
    </row>
    <row r="60" spans="1:17" s="24" customFormat="1" ht="12" customHeight="1" x14ac:dyDescent="0.2">
      <c r="A60" s="24" t="s">
        <v>104</v>
      </c>
      <c r="B60" s="305">
        <v>49763.583333333336</v>
      </c>
      <c r="C60" s="305">
        <v>55575.5</v>
      </c>
      <c r="D60" s="305">
        <v>59468.833333333328</v>
      </c>
      <c r="E60" s="305">
        <v>60595.083333333328</v>
      </c>
      <c r="F60" s="305">
        <v>60100.666666666672</v>
      </c>
      <c r="G60" s="305">
        <v>59327.916666666664</v>
      </c>
      <c r="H60" s="305">
        <v>57435.333333333328</v>
      </c>
      <c r="I60" s="305">
        <v>55355.083333333328</v>
      </c>
      <c r="J60" s="305">
        <v>54686.916666666672</v>
      </c>
      <c r="K60" s="305">
        <v>53060.333333333336</v>
      </c>
      <c r="L60" s="305">
        <v>54968.666666666672</v>
      </c>
      <c r="M60" s="305">
        <v>61729.75</v>
      </c>
      <c r="N60" s="305">
        <v>66569.833333333328</v>
      </c>
      <c r="O60" s="306">
        <v>67282.083333333328</v>
      </c>
      <c r="P60" s="350"/>
      <c r="Q60" s="332"/>
    </row>
    <row r="61" spans="1:17" s="24" customFormat="1" ht="12" customHeight="1" x14ac:dyDescent="0.2">
      <c r="A61" s="24" t="s">
        <v>13</v>
      </c>
      <c r="B61" s="305">
        <v>2412.25</v>
      </c>
      <c r="C61" s="305">
        <v>2701.25</v>
      </c>
      <c r="D61" s="305">
        <v>3355.4166666666665</v>
      </c>
      <c r="E61" s="305">
        <v>4604.083333333333</v>
      </c>
      <c r="F61" s="305">
        <v>5224.083333333333</v>
      </c>
      <c r="G61" s="305">
        <v>5776.8333333333339</v>
      </c>
      <c r="H61" s="305">
        <v>6843.8333333333339</v>
      </c>
      <c r="I61" s="305">
        <v>6705.4166666666661</v>
      </c>
      <c r="J61" s="305">
        <v>5423.8333333333339</v>
      </c>
      <c r="K61" s="305">
        <v>5250.8333333333339</v>
      </c>
      <c r="L61" s="305">
        <v>6103.6666666666661</v>
      </c>
      <c r="M61" s="305">
        <v>6188</v>
      </c>
      <c r="N61" s="305">
        <v>6247.3333333333339</v>
      </c>
      <c r="O61" s="306">
        <v>6959.916666666667</v>
      </c>
      <c r="P61" s="350"/>
      <c r="Q61" s="332"/>
    </row>
    <row r="62" spans="1:17" s="24" customFormat="1" ht="12" customHeight="1" x14ac:dyDescent="0.2">
      <c r="A62" s="24" t="s">
        <v>14</v>
      </c>
      <c r="B62" s="305">
        <v>1953.8333333333335</v>
      </c>
      <c r="C62" s="305">
        <v>3690.166666666667</v>
      </c>
      <c r="D62" s="305">
        <v>4081.3333333333335</v>
      </c>
      <c r="E62" s="305">
        <v>4181</v>
      </c>
      <c r="F62" s="305">
        <v>4339.1666666666661</v>
      </c>
      <c r="G62" s="305">
        <v>3880.916666666667</v>
      </c>
      <c r="H62" s="305">
        <v>3685.166666666667</v>
      </c>
      <c r="I62" s="305">
        <v>4564.5</v>
      </c>
      <c r="J62" s="305">
        <v>6382.8333333333339</v>
      </c>
      <c r="K62" s="305">
        <v>8841</v>
      </c>
      <c r="L62" s="305">
        <v>10960.166666666666</v>
      </c>
      <c r="M62" s="305">
        <v>10741.916666666668</v>
      </c>
      <c r="N62" s="305">
        <v>11666.083333333332</v>
      </c>
      <c r="O62" s="306">
        <v>13570.666666666666</v>
      </c>
      <c r="P62" s="350"/>
      <c r="Q62" s="332"/>
    </row>
    <row r="63" spans="1:17" s="24" customFormat="1" ht="12" customHeight="1" x14ac:dyDescent="0.2">
      <c r="A63" s="24" t="s">
        <v>15</v>
      </c>
      <c r="B63" s="305">
        <v>3069.916666666667</v>
      </c>
      <c r="C63" s="305">
        <v>3711.3333333333335</v>
      </c>
      <c r="D63" s="305">
        <v>4470.666666666667</v>
      </c>
      <c r="E63" s="305">
        <v>5213.75</v>
      </c>
      <c r="F63" s="305">
        <v>6534.166666666667</v>
      </c>
      <c r="G63" s="305">
        <v>8350.0833333333339</v>
      </c>
      <c r="H63" s="305">
        <v>9215.5833333333339</v>
      </c>
      <c r="I63" s="305">
        <v>6474.8333333333339</v>
      </c>
      <c r="J63" s="305">
        <v>3546.25</v>
      </c>
      <c r="K63" s="305">
        <v>3562.333333333333</v>
      </c>
      <c r="L63" s="305">
        <v>5493.25</v>
      </c>
      <c r="M63" s="305">
        <v>5599.5833333333339</v>
      </c>
      <c r="N63" s="305">
        <v>5838.3333333333339</v>
      </c>
      <c r="O63" s="306">
        <v>6262.333333333333</v>
      </c>
      <c r="P63" s="350"/>
      <c r="Q63" s="332"/>
    </row>
    <row r="64" spans="1:17" s="24" customFormat="1" ht="12" customHeight="1" x14ac:dyDescent="0.2">
      <c r="A64" s="24" t="s">
        <v>8</v>
      </c>
      <c r="B64" s="305">
        <v>57199.583333333336</v>
      </c>
      <c r="C64" s="305">
        <v>65678.25</v>
      </c>
      <c r="D64" s="305">
        <v>71376.25</v>
      </c>
      <c r="E64" s="305">
        <v>74593.916666666657</v>
      </c>
      <c r="F64" s="305">
        <v>76198.083333333343</v>
      </c>
      <c r="G64" s="305">
        <v>77335.75</v>
      </c>
      <c r="H64" s="305">
        <v>77179.916666666657</v>
      </c>
      <c r="I64" s="305">
        <v>73099.833333333328</v>
      </c>
      <c r="J64" s="305">
        <v>70039.833333333343</v>
      </c>
      <c r="K64" s="305">
        <v>70714</v>
      </c>
      <c r="L64" s="305">
        <v>77525.75</v>
      </c>
      <c r="M64" s="305">
        <v>84259.25</v>
      </c>
      <c r="N64" s="305">
        <v>90321.583333333343</v>
      </c>
      <c r="O64" s="306">
        <v>94075</v>
      </c>
      <c r="P64" s="350"/>
      <c r="Q64" s="332"/>
    </row>
    <row r="65" spans="1:17" s="24" customFormat="1" ht="4.5" customHeight="1" x14ac:dyDescent="0.2">
      <c r="A65" s="130"/>
      <c r="B65" s="352"/>
      <c r="C65" s="352"/>
      <c r="D65" s="352"/>
      <c r="E65" s="352"/>
      <c r="F65" s="352"/>
      <c r="G65" s="352"/>
      <c r="H65" s="352"/>
      <c r="I65" s="352"/>
      <c r="J65" s="352"/>
      <c r="K65" s="352"/>
      <c r="L65" s="352"/>
      <c r="M65" s="352"/>
      <c r="N65" s="352"/>
      <c r="O65" s="353"/>
      <c r="P65" s="354"/>
      <c r="Q65" s="332"/>
    </row>
    <row r="66" spans="1:17" s="24" customFormat="1" ht="9" customHeight="1" x14ac:dyDescent="0.2"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</row>
    <row r="67" spans="1:17" s="96" customFormat="1" ht="9" customHeight="1" x14ac:dyDescent="0.2">
      <c r="A67" s="96" t="s">
        <v>117</v>
      </c>
      <c r="B67" s="99"/>
    </row>
    <row r="68" spans="1:17" s="96" customFormat="1" ht="9" customHeight="1" x14ac:dyDescent="0.2">
      <c r="A68" s="213" t="s">
        <v>120</v>
      </c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</row>
    <row r="69" spans="1:17" s="5" customFormat="1" ht="4.5" customHeight="1" x14ac:dyDescent="0.25">
      <c r="A69" s="50"/>
      <c r="B69" s="12"/>
    </row>
    <row r="70" spans="1:17" s="5" customFormat="1" x14ac:dyDescent="0.25">
      <c r="B70" s="12"/>
    </row>
    <row r="71" spans="1:17" s="5" customFormat="1" x14ac:dyDescent="0.25">
      <c r="B71" s="12"/>
    </row>
    <row r="72" spans="1:17" s="5" customFormat="1" x14ac:dyDescent="0.25">
      <c r="B72" s="12"/>
    </row>
    <row r="73" spans="1:17" s="5" customFormat="1" x14ac:dyDescent="0.25">
      <c r="B73" s="12"/>
    </row>
    <row r="74" spans="1:17" s="5" customFormat="1" x14ac:dyDescent="0.25">
      <c r="B74" s="12"/>
    </row>
    <row r="75" spans="1:17" s="5" customFormat="1" x14ac:dyDescent="0.25">
      <c r="B75" s="12"/>
    </row>
    <row r="76" spans="1:17" s="5" customFormat="1" x14ac:dyDescent="0.25">
      <c r="B76" s="12"/>
    </row>
    <row r="77" spans="1:17" s="5" customFormat="1" x14ac:dyDescent="0.25">
      <c r="B77" s="12"/>
    </row>
    <row r="78" spans="1:17" s="5" customFormat="1" x14ac:dyDescent="0.25">
      <c r="B78" s="12"/>
    </row>
    <row r="79" spans="1:17" s="5" customFormat="1" x14ac:dyDescent="0.25">
      <c r="B79" s="12"/>
    </row>
    <row r="80" spans="1:17" s="5" customFormat="1" x14ac:dyDescent="0.25">
      <c r="B80" s="12"/>
    </row>
    <row r="81" spans="2:2" s="5" customFormat="1" x14ac:dyDescent="0.25">
      <c r="B81" s="12"/>
    </row>
    <row r="82" spans="2:2" s="5" customFormat="1" x14ac:dyDescent="0.25">
      <c r="B82" s="12"/>
    </row>
    <row r="83" spans="2:2" s="5" customFormat="1" x14ac:dyDescent="0.25">
      <c r="B83" s="12"/>
    </row>
    <row r="84" spans="2:2" s="5" customFormat="1" x14ac:dyDescent="0.25">
      <c r="B84" s="12"/>
    </row>
    <row r="85" spans="2:2" s="5" customFormat="1" x14ac:dyDescent="0.25">
      <c r="B85" s="12"/>
    </row>
    <row r="86" spans="2:2" s="5" customFormat="1" x14ac:dyDescent="0.25">
      <c r="B86" s="12"/>
    </row>
    <row r="87" spans="2:2" s="5" customFormat="1" x14ac:dyDescent="0.25">
      <c r="B87" s="12"/>
    </row>
    <row r="88" spans="2:2" s="5" customFormat="1" x14ac:dyDescent="0.25">
      <c r="B88" s="12"/>
    </row>
    <row r="89" spans="2:2" s="5" customFormat="1" x14ac:dyDescent="0.25">
      <c r="B89" s="12"/>
    </row>
    <row r="90" spans="2:2" s="5" customFormat="1" x14ac:dyDescent="0.25">
      <c r="B90" s="12"/>
    </row>
    <row r="91" spans="2:2" s="5" customFormat="1" x14ac:dyDescent="0.25">
      <c r="B91" s="12"/>
    </row>
    <row r="92" spans="2:2" s="5" customFormat="1" x14ac:dyDescent="0.25">
      <c r="B92" s="12"/>
    </row>
    <row r="93" spans="2:2" s="5" customFormat="1" x14ac:dyDescent="0.25">
      <c r="B93" s="12"/>
    </row>
    <row r="94" spans="2:2" s="5" customFormat="1" x14ac:dyDescent="0.25">
      <c r="B94" s="12"/>
    </row>
    <row r="95" spans="2:2" s="5" customFormat="1" x14ac:dyDescent="0.25">
      <c r="B95" s="12"/>
    </row>
    <row r="96" spans="2:2" s="5" customFormat="1" x14ac:dyDescent="0.25">
      <c r="B96" s="12"/>
    </row>
    <row r="97" spans="2:2" s="5" customFormat="1" x14ac:dyDescent="0.25">
      <c r="B97" s="12"/>
    </row>
    <row r="98" spans="2:2" s="5" customFormat="1" x14ac:dyDescent="0.25">
      <c r="B98" s="12"/>
    </row>
    <row r="99" spans="2:2" s="5" customFormat="1" x14ac:dyDescent="0.25">
      <c r="B99" s="12"/>
    </row>
    <row r="100" spans="2:2" s="5" customFormat="1" x14ac:dyDescent="0.25">
      <c r="B100" s="12"/>
    </row>
    <row r="101" spans="2:2" s="5" customFormat="1" x14ac:dyDescent="0.25">
      <c r="B101" s="12"/>
    </row>
    <row r="102" spans="2:2" s="5" customFormat="1" x14ac:dyDescent="0.25">
      <c r="B102" s="12"/>
    </row>
    <row r="103" spans="2:2" s="5" customFormat="1" x14ac:dyDescent="0.25">
      <c r="B103" s="12"/>
    </row>
    <row r="104" spans="2:2" s="5" customFormat="1" x14ac:dyDescent="0.25">
      <c r="B104" s="12"/>
    </row>
    <row r="105" spans="2:2" s="5" customFormat="1" x14ac:dyDescent="0.25">
      <c r="B105" s="12"/>
    </row>
    <row r="106" spans="2:2" s="5" customFormat="1" x14ac:dyDescent="0.25">
      <c r="B106" s="12"/>
    </row>
    <row r="107" spans="2:2" s="5" customFormat="1" x14ac:dyDescent="0.25">
      <c r="B107" s="12"/>
    </row>
    <row r="108" spans="2:2" s="5" customFormat="1" x14ac:dyDescent="0.25">
      <c r="B108" s="12"/>
    </row>
    <row r="109" spans="2:2" s="5" customFormat="1" x14ac:dyDescent="0.25">
      <c r="B109" s="12"/>
    </row>
    <row r="110" spans="2:2" s="5" customFormat="1" x14ac:dyDescent="0.25">
      <c r="B110" s="12"/>
    </row>
    <row r="111" spans="2:2" s="5" customFormat="1" x14ac:dyDescent="0.25">
      <c r="B111" s="12"/>
    </row>
    <row r="112" spans="2:2" s="5" customFormat="1" x14ac:dyDescent="0.25">
      <c r="B112" s="12"/>
    </row>
    <row r="113" spans="2:2" s="5" customFormat="1" x14ac:dyDescent="0.25">
      <c r="B113" s="12"/>
    </row>
    <row r="114" spans="2:2" s="5" customFormat="1" x14ac:dyDescent="0.25">
      <c r="B114" s="12"/>
    </row>
    <row r="115" spans="2:2" s="5" customFormat="1" x14ac:dyDescent="0.25">
      <c r="B115" s="12"/>
    </row>
    <row r="116" spans="2:2" s="5" customFormat="1" x14ac:dyDescent="0.25">
      <c r="B116" s="12"/>
    </row>
    <row r="117" spans="2:2" s="5" customFormat="1" x14ac:dyDescent="0.25">
      <c r="B117" s="12"/>
    </row>
    <row r="118" spans="2:2" s="5" customFormat="1" x14ac:dyDescent="0.25">
      <c r="B118" s="12"/>
    </row>
    <row r="119" spans="2:2" s="5" customFormat="1" x14ac:dyDescent="0.25">
      <c r="B119" s="12"/>
    </row>
    <row r="120" spans="2:2" s="5" customFormat="1" x14ac:dyDescent="0.25">
      <c r="B120" s="12"/>
    </row>
    <row r="121" spans="2:2" s="5" customFormat="1" x14ac:dyDescent="0.25">
      <c r="B121" s="12"/>
    </row>
    <row r="122" spans="2:2" s="5" customFormat="1" x14ac:dyDescent="0.25">
      <c r="B122" s="12"/>
    </row>
    <row r="123" spans="2:2" s="5" customFormat="1" x14ac:dyDescent="0.25">
      <c r="B123" s="12"/>
    </row>
    <row r="124" spans="2:2" s="5" customFormat="1" x14ac:dyDescent="0.25">
      <c r="B124" s="12"/>
    </row>
    <row r="125" spans="2:2" s="5" customFormat="1" x14ac:dyDescent="0.25">
      <c r="B125" s="12"/>
    </row>
    <row r="126" spans="2:2" s="5" customFormat="1" x14ac:dyDescent="0.25">
      <c r="B126" s="12"/>
    </row>
    <row r="127" spans="2:2" s="5" customFormat="1" x14ac:dyDescent="0.25">
      <c r="B127" s="12"/>
    </row>
    <row r="128" spans="2:2" s="5" customFormat="1" x14ac:dyDescent="0.25">
      <c r="B128" s="12"/>
    </row>
    <row r="129" spans="2:2" s="5" customFormat="1" x14ac:dyDescent="0.25">
      <c r="B129" s="12"/>
    </row>
    <row r="130" spans="2:2" s="5" customFormat="1" x14ac:dyDescent="0.25">
      <c r="B130" s="12"/>
    </row>
    <row r="131" spans="2:2" s="5" customFormat="1" x14ac:dyDescent="0.25">
      <c r="B131" s="12"/>
    </row>
    <row r="132" spans="2:2" s="5" customFormat="1" x14ac:dyDescent="0.25">
      <c r="B132" s="12"/>
    </row>
    <row r="133" spans="2:2" s="5" customFormat="1" x14ac:dyDescent="0.25">
      <c r="B133" s="12"/>
    </row>
    <row r="134" spans="2:2" s="5" customFormat="1" x14ac:dyDescent="0.25">
      <c r="B134" s="12"/>
    </row>
    <row r="135" spans="2:2" s="5" customFormat="1" x14ac:dyDescent="0.25">
      <c r="B135" s="12"/>
    </row>
    <row r="136" spans="2:2" s="5" customFormat="1" x14ac:dyDescent="0.25">
      <c r="B136" s="12"/>
    </row>
    <row r="137" spans="2:2" s="5" customFormat="1" x14ac:dyDescent="0.25">
      <c r="B137" s="12"/>
    </row>
    <row r="138" spans="2:2" s="5" customFormat="1" x14ac:dyDescent="0.25">
      <c r="B138" s="12"/>
    </row>
    <row r="139" spans="2:2" s="5" customFormat="1" x14ac:dyDescent="0.25">
      <c r="B139" s="12"/>
    </row>
    <row r="140" spans="2:2" s="5" customFormat="1" x14ac:dyDescent="0.25">
      <c r="B140" s="12"/>
    </row>
    <row r="141" spans="2:2" s="5" customFormat="1" x14ac:dyDescent="0.25">
      <c r="B141" s="12"/>
    </row>
    <row r="142" spans="2:2" s="5" customFormat="1" x14ac:dyDescent="0.25">
      <c r="B142" s="12"/>
    </row>
    <row r="143" spans="2:2" s="5" customFormat="1" x14ac:dyDescent="0.25">
      <c r="B143" s="12"/>
    </row>
    <row r="144" spans="2:2" s="5" customFormat="1" x14ac:dyDescent="0.25">
      <c r="B144" s="12"/>
    </row>
    <row r="145" spans="2:2" s="5" customFormat="1" x14ac:dyDescent="0.25">
      <c r="B145" s="12"/>
    </row>
    <row r="146" spans="2:2" s="5" customFormat="1" x14ac:dyDescent="0.25">
      <c r="B146" s="12"/>
    </row>
    <row r="147" spans="2:2" s="5" customFormat="1" x14ac:dyDescent="0.25">
      <c r="B147" s="12"/>
    </row>
    <row r="148" spans="2:2" s="5" customFormat="1" x14ac:dyDescent="0.25">
      <c r="B148" s="12"/>
    </row>
    <row r="149" spans="2:2" s="5" customFormat="1" x14ac:dyDescent="0.25">
      <c r="B149" s="12"/>
    </row>
    <row r="150" spans="2:2" s="5" customFormat="1" x14ac:dyDescent="0.25">
      <c r="B150" s="12"/>
    </row>
    <row r="151" spans="2:2" s="5" customFormat="1" x14ac:dyDescent="0.25">
      <c r="B151" s="12"/>
    </row>
    <row r="152" spans="2:2" s="5" customFormat="1" x14ac:dyDescent="0.25">
      <c r="B152" s="12"/>
    </row>
    <row r="153" spans="2:2" s="5" customFormat="1" x14ac:dyDescent="0.25">
      <c r="B153" s="12"/>
    </row>
    <row r="154" spans="2:2" s="5" customFormat="1" x14ac:dyDescent="0.25">
      <c r="B154" s="12"/>
    </row>
    <row r="155" spans="2:2" s="5" customFormat="1" x14ac:dyDescent="0.25">
      <c r="B155" s="12"/>
    </row>
    <row r="156" spans="2:2" s="5" customFormat="1" x14ac:dyDescent="0.25">
      <c r="B156" s="12"/>
    </row>
    <row r="157" spans="2:2" s="5" customFormat="1" x14ac:dyDescent="0.25">
      <c r="B157" s="12"/>
    </row>
    <row r="158" spans="2:2" s="5" customFormat="1" x14ac:dyDescent="0.25">
      <c r="B158" s="12"/>
    </row>
    <row r="159" spans="2:2" s="5" customFormat="1" x14ac:dyDescent="0.25">
      <c r="B159" s="12"/>
    </row>
    <row r="160" spans="2:2" s="5" customFormat="1" x14ac:dyDescent="0.25">
      <c r="B160" s="12"/>
    </row>
    <row r="161" spans="2:2" s="5" customFormat="1" x14ac:dyDescent="0.25">
      <c r="B161" s="12"/>
    </row>
    <row r="162" spans="2:2" s="5" customFormat="1" x14ac:dyDescent="0.25">
      <c r="B162" s="12"/>
    </row>
    <row r="163" spans="2:2" s="5" customFormat="1" x14ac:dyDescent="0.25">
      <c r="B163" s="12"/>
    </row>
    <row r="164" spans="2:2" s="5" customFormat="1" x14ac:dyDescent="0.25">
      <c r="B164" s="12"/>
    </row>
    <row r="165" spans="2:2" s="5" customFormat="1" x14ac:dyDescent="0.25">
      <c r="B165" s="12"/>
    </row>
    <row r="166" spans="2:2" s="5" customFormat="1" x14ac:dyDescent="0.25">
      <c r="B166" s="12"/>
    </row>
    <row r="167" spans="2:2" s="5" customFormat="1" x14ac:dyDescent="0.25">
      <c r="B167" s="12"/>
    </row>
    <row r="168" spans="2:2" s="5" customFormat="1" x14ac:dyDescent="0.25">
      <c r="B168" s="12"/>
    </row>
    <row r="169" spans="2:2" s="5" customFormat="1" x14ac:dyDescent="0.25">
      <c r="B169" s="12"/>
    </row>
    <row r="170" spans="2:2" s="5" customFormat="1" x14ac:dyDescent="0.25">
      <c r="B170" s="12"/>
    </row>
    <row r="171" spans="2:2" s="5" customFormat="1" x14ac:dyDescent="0.25">
      <c r="B171" s="12"/>
    </row>
    <row r="172" spans="2:2" s="5" customFormat="1" x14ac:dyDescent="0.25">
      <c r="B172" s="12"/>
    </row>
    <row r="173" spans="2:2" s="5" customFormat="1" x14ac:dyDescent="0.25">
      <c r="B173" s="12"/>
    </row>
    <row r="174" spans="2:2" s="5" customFormat="1" x14ac:dyDescent="0.25">
      <c r="B174" s="12"/>
    </row>
    <row r="175" spans="2:2" s="5" customFormat="1" x14ac:dyDescent="0.25">
      <c r="B175" s="12"/>
    </row>
    <row r="176" spans="2:2" s="5" customFormat="1" x14ac:dyDescent="0.25">
      <c r="B176" s="12"/>
    </row>
    <row r="177" spans="2:2" s="5" customFormat="1" x14ac:dyDescent="0.25">
      <c r="B177" s="12"/>
    </row>
    <row r="178" spans="2:2" s="5" customFormat="1" x14ac:dyDescent="0.25">
      <c r="B178" s="12"/>
    </row>
    <row r="179" spans="2:2" s="5" customFormat="1" x14ac:dyDescent="0.25">
      <c r="B179" s="12"/>
    </row>
    <row r="180" spans="2:2" s="5" customFormat="1" x14ac:dyDescent="0.25">
      <c r="B180" s="12"/>
    </row>
    <row r="181" spans="2:2" s="5" customFormat="1" x14ac:dyDescent="0.25">
      <c r="B181" s="12"/>
    </row>
    <row r="182" spans="2:2" s="5" customFormat="1" x14ac:dyDescent="0.25">
      <c r="B182" s="12"/>
    </row>
    <row r="183" spans="2:2" s="5" customFormat="1" x14ac:dyDescent="0.25">
      <c r="B183" s="12"/>
    </row>
    <row r="184" spans="2:2" s="5" customFormat="1" x14ac:dyDescent="0.25">
      <c r="B184" s="12"/>
    </row>
    <row r="185" spans="2:2" s="5" customFormat="1" x14ac:dyDescent="0.25">
      <c r="B185" s="12"/>
    </row>
    <row r="186" spans="2:2" s="5" customFormat="1" x14ac:dyDescent="0.25">
      <c r="B186" s="12"/>
    </row>
    <row r="187" spans="2:2" s="5" customFormat="1" x14ac:dyDescent="0.25">
      <c r="B187" s="12"/>
    </row>
    <row r="188" spans="2:2" s="5" customFormat="1" x14ac:dyDescent="0.25">
      <c r="B188" s="12"/>
    </row>
    <row r="189" spans="2:2" s="5" customFormat="1" x14ac:dyDescent="0.25">
      <c r="B189" s="12"/>
    </row>
    <row r="190" spans="2:2" s="5" customFormat="1" x14ac:dyDescent="0.25">
      <c r="B190" s="12"/>
    </row>
    <row r="191" spans="2:2" s="5" customFormat="1" x14ac:dyDescent="0.25">
      <c r="B191" s="12"/>
    </row>
    <row r="192" spans="2:2" s="5" customFormat="1" x14ac:dyDescent="0.25">
      <c r="B192" s="12"/>
    </row>
    <row r="193" spans="2:2" s="5" customFormat="1" x14ac:dyDescent="0.25">
      <c r="B193" s="12"/>
    </row>
    <row r="194" spans="2:2" s="5" customFormat="1" x14ac:dyDescent="0.25">
      <c r="B194" s="12"/>
    </row>
    <row r="195" spans="2:2" s="5" customFormat="1" x14ac:dyDescent="0.25">
      <c r="B195" s="12"/>
    </row>
    <row r="196" spans="2:2" s="5" customFormat="1" x14ac:dyDescent="0.25">
      <c r="B196" s="12"/>
    </row>
    <row r="197" spans="2:2" s="5" customFormat="1" x14ac:dyDescent="0.25">
      <c r="B197" s="12"/>
    </row>
    <row r="198" spans="2:2" s="5" customFormat="1" x14ac:dyDescent="0.25">
      <c r="B198" s="12"/>
    </row>
    <row r="199" spans="2:2" s="5" customFormat="1" x14ac:dyDescent="0.25">
      <c r="B199" s="12"/>
    </row>
    <row r="200" spans="2:2" s="5" customFormat="1" x14ac:dyDescent="0.25">
      <c r="B200" s="12"/>
    </row>
    <row r="201" spans="2:2" s="5" customFormat="1" x14ac:dyDescent="0.25">
      <c r="B201" s="12"/>
    </row>
    <row r="202" spans="2:2" s="5" customFormat="1" x14ac:dyDescent="0.25">
      <c r="B202" s="12"/>
    </row>
    <row r="203" spans="2:2" s="5" customFormat="1" x14ac:dyDescent="0.25">
      <c r="B203" s="12"/>
    </row>
    <row r="204" spans="2:2" s="5" customFormat="1" x14ac:dyDescent="0.25">
      <c r="B204" s="12"/>
    </row>
    <row r="205" spans="2:2" s="5" customFormat="1" x14ac:dyDescent="0.25">
      <c r="B205" s="12"/>
    </row>
    <row r="206" spans="2:2" s="5" customFormat="1" x14ac:dyDescent="0.25">
      <c r="B206" s="12"/>
    </row>
    <row r="207" spans="2:2" s="5" customFormat="1" x14ac:dyDescent="0.25">
      <c r="B207" s="12"/>
    </row>
    <row r="208" spans="2:2" s="5" customFormat="1" x14ac:dyDescent="0.25">
      <c r="B208" s="12"/>
    </row>
    <row r="209" spans="2:2" s="5" customFormat="1" x14ac:dyDescent="0.25">
      <c r="B209" s="12"/>
    </row>
    <row r="210" spans="2:2" s="5" customFormat="1" x14ac:dyDescent="0.25">
      <c r="B210" s="12"/>
    </row>
    <row r="211" spans="2:2" s="5" customFormat="1" x14ac:dyDescent="0.25">
      <c r="B211" s="12"/>
    </row>
    <row r="212" spans="2:2" s="5" customFormat="1" x14ac:dyDescent="0.25">
      <c r="B212" s="12"/>
    </row>
    <row r="213" spans="2:2" s="5" customFormat="1" x14ac:dyDescent="0.25">
      <c r="B213" s="12"/>
    </row>
    <row r="214" spans="2:2" s="5" customFormat="1" x14ac:dyDescent="0.25">
      <c r="B214" s="12"/>
    </row>
    <row r="215" spans="2:2" s="5" customFormat="1" x14ac:dyDescent="0.25">
      <c r="B215" s="12"/>
    </row>
    <row r="216" spans="2:2" s="5" customFormat="1" x14ac:dyDescent="0.25">
      <c r="B216" s="12"/>
    </row>
    <row r="217" spans="2:2" s="5" customFormat="1" x14ac:dyDescent="0.25">
      <c r="B217" s="12"/>
    </row>
    <row r="218" spans="2:2" s="5" customFormat="1" x14ac:dyDescent="0.25">
      <c r="B218" s="12"/>
    </row>
    <row r="219" spans="2:2" s="5" customFormat="1" x14ac:dyDescent="0.25">
      <c r="B219" s="12"/>
    </row>
    <row r="220" spans="2:2" s="5" customFormat="1" x14ac:dyDescent="0.25">
      <c r="B220" s="12"/>
    </row>
    <row r="221" spans="2:2" s="5" customFormat="1" x14ac:dyDescent="0.25">
      <c r="B221" s="12"/>
    </row>
    <row r="222" spans="2:2" s="5" customFormat="1" x14ac:dyDescent="0.25">
      <c r="B222" s="12"/>
    </row>
    <row r="223" spans="2:2" s="5" customFormat="1" x14ac:dyDescent="0.25">
      <c r="B223" s="12"/>
    </row>
    <row r="224" spans="2:2" s="5" customFormat="1" x14ac:dyDescent="0.25">
      <c r="B224" s="12"/>
    </row>
    <row r="225" spans="2:2" s="5" customFormat="1" x14ac:dyDescent="0.25">
      <c r="B225" s="12"/>
    </row>
    <row r="226" spans="2:2" s="5" customFormat="1" x14ac:dyDescent="0.25">
      <c r="B226" s="12"/>
    </row>
    <row r="227" spans="2:2" s="5" customFormat="1" x14ac:dyDescent="0.25">
      <c r="B227" s="12"/>
    </row>
    <row r="228" spans="2:2" s="5" customFormat="1" x14ac:dyDescent="0.25">
      <c r="B228" s="12"/>
    </row>
    <row r="229" spans="2:2" s="5" customFormat="1" x14ac:dyDescent="0.25">
      <c r="B229" s="12"/>
    </row>
    <row r="230" spans="2:2" s="5" customFormat="1" x14ac:dyDescent="0.25">
      <c r="B230" s="12"/>
    </row>
    <row r="231" spans="2:2" s="5" customFormat="1" x14ac:dyDescent="0.25">
      <c r="B231" s="12"/>
    </row>
    <row r="232" spans="2:2" s="5" customFormat="1" x14ac:dyDescent="0.25">
      <c r="B232" s="12"/>
    </row>
    <row r="233" spans="2:2" s="5" customFormat="1" x14ac:dyDescent="0.25">
      <c r="B233" s="12"/>
    </row>
    <row r="234" spans="2:2" s="5" customFormat="1" x14ac:dyDescent="0.25">
      <c r="B234" s="12"/>
    </row>
    <row r="235" spans="2:2" s="5" customFormat="1" x14ac:dyDescent="0.25">
      <c r="B235" s="12"/>
    </row>
    <row r="236" spans="2:2" s="5" customFormat="1" x14ac:dyDescent="0.25">
      <c r="B236" s="12"/>
    </row>
    <row r="237" spans="2:2" s="5" customFormat="1" x14ac:dyDescent="0.25">
      <c r="B237" s="12"/>
    </row>
    <row r="238" spans="2:2" s="5" customFormat="1" x14ac:dyDescent="0.25">
      <c r="B238" s="12"/>
    </row>
    <row r="239" spans="2:2" s="5" customFormat="1" x14ac:dyDescent="0.25">
      <c r="B239" s="12"/>
    </row>
    <row r="240" spans="2:2" s="5" customFormat="1" x14ac:dyDescent="0.25">
      <c r="B240" s="12"/>
    </row>
    <row r="241" spans="2:2" s="5" customFormat="1" x14ac:dyDescent="0.25">
      <c r="B241" s="12"/>
    </row>
    <row r="242" spans="2:2" s="5" customFormat="1" x14ac:dyDescent="0.25">
      <c r="B242" s="12"/>
    </row>
    <row r="243" spans="2:2" s="5" customFormat="1" x14ac:dyDescent="0.25">
      <c r="B243" s="12"/>
    </row>
    <row r="244" spans="2:2" s="5" customFormat="1" x14ac:dyDescent="0.25">
      <c r="B244" s="12"/>
    </row>
    <row r="245" spans="2:2" s="5" customFormat="1" x14ac:dyDescent="0.25">
      <c r="B245" s="12"/>
    </row>
    <row r="246" spans="2:2" s="5" customFormat="1" x14ac:dyDescent="0.25">
      <c r="B246" s="12"/>
    </row>
    <row r="247" spans="2:2" s="5" customFormat="1" x14ac:dyDescent="0.25">
      <c r="B247" s="12"/>
    </row>
    <row r="248" spans="2:2" s="5" customFormat="1" x14ac:dyDescent="0.25">
      <c r="B248" s="12"/>
    </row>
    <row r="249" spans="2:2" s="5" customFormat="1" x14ac:dyDescent="0.25">
      <c r="B249" s="12"/>
    </row>
    <row r="250" spans="2:2" s="5" customFormat="1" x14ac:dyDescent="0.25">
      <c r="B250" s="12"/>
    </row>
    <row r="251" spans="2:2" s="5" customFormat="1" x14ac:dyDescent="0.25">
      <c r="B251" s="12"/>
    </row>
    <row r="252" spans="2:2" s="5" customFormat="1" x14ac:dyDescent="0.25">
      <c r="B252" s="12"/>
    </row>
    <row r="253" spans="2:2" s="5" customFormat="1" x14ac:dyDescent="0.25">
      <c r="B253" s="12"/>
    </row>
    <row r="254" spans="2:2" s="5" customFormat="1" x14ac:dyDescent="0.25">
      <c r="B254" s="12"/>
    </row>
    <row r="255" spans="2:2" s="5" customFormat="1" x14ac:dyDescent="0.25">
      <c r="B255" s="12"/>
    </row>
    <row r="256" spans="2:2" s="5" customFormat="1" x14ac:dyDescent="0.25">
      <c r="B256" s="12"/>
    </row>
    <row r="257" spans="2:2" s="5" customFormat="1" x14ac:dyDescent="0.25">
      <c r="B257" s="12"/>
    </row>
    <row r="258" spans="2:2" s="5" customFormat="1" x14ac:dyDescent="0.25">
      <c r="B258" s="12"/>
    </row>
    <row r="259" spans="2:2" s="5" customFormat="1" x14ac:dyDescent="0.25">
      <c r="B259" s="12"/>
    </row>
    <row r="260" spans="2:2" s="5" customFormat="1" x14ac:dyDescent="0.25">
      <c r="B260" s="12"/>
    </row>
    <row r="261" spans="2:2" s="5" customFormat="1" x14ac:dyDescent="0.25">
      <c r="B261" s="12"/>
    </row>
    <row r="262" spans="2:2" s="5" customFormat="1" x14ac:dyDescent="0.25">
      <c r="B262" s="12"/>
    </row>
    <row r="263" spans="2:2" s="5" customFormat="1" x14ac:dyDescent="0.25">
      <c r="B263" s="12"/>
    </row>
    <row r="264" spans="2:2" s="5" customFormat="1" x14ac:dyDescent="0.25">
      <c r="B264" s="12"/>
    </row>
    <row r="265" spans="2:2" s="5" customFormat="1" x14ac:dyDescent="0.25">
      <c r="B265" s="12"/>
    </row>
    <row r="266" spans="2:2" s="5" customFormat="1" x14ac:dyDescent="0.25">
      <c r="B266" s="12"/>
    </row>
    <row r="267" spans="2:2" s="5" customFormat="1" x14ac:dyDescent="0.25">
      <c r="B267" s="12"/>
    </row>
    <row r="268" spans="2:2" s="5" customFormat="1" x14ac:dyDescent="0.25">
      <c r="B268" s="12"/>
    </row>
    <row r="269" spans="2:2" s="5" customFormat="1" x14ac:dyDescent="0.25">
      <c r="B269" s="12"/>
    </row>
    <row r="270" spans="2:2" s="5" customFormat="1" x14ac:dyDescent="0.25">
      <c r="B270" s="12"/>
    </row>
    <row r="271" spans="2:2" s="5" customFormat="1" x14ac:dyDescent="0.25">
      <c r="B271" s="12"/>
    </row>
    <row r="272" spans="2:2" s="5" customFormat="1" x14ac:dyDescent="0.25">
      <c r="B272" s="12"/>
    </row>
    <row r="273" spans="2:2" s="5" customFormat="1" x14ac:dyDescent="0.25">
      <c r="B273" s="12"/>
    </row>
    <row r="274" spans="2:2" s="5" customFormat="1" x14ac:dyDescent="0.25">
      <c r="B274" s="12"/>
    </row>
    <row r="275" spans="2:2" s="5" customFormat="1" x14ac:dyDescent="0.25">
      <c r="B275" s="12"/>
    </row>
    <row r="276" spans="2:2" s="5" customFormat="1" x14ac:dyDescent="0.25">
      <c r="B276" s="12"/>
    </row>
    <row r="277" spans="2:2" s="5" customFormat="1" x14ac:dyDescent="0.25">
      <c r="B277" s="12"/>
    </row>
    <row r="278" spans="2:2" s="5" customFormat="1" x14ac:dyDescent="0.25">
      <c r="B278" s="12"/>
    </row>
    <row r="279" spans="2:2" s="5" customFormat="1" x14ac:dyDescent="0.25">
      <c r="B279" s="12"/>
    </row>
    <row r="280" spans="2:2" s="5" customFormat="1" x14ac:dyDescent="0.25">
      <c r="B280" s="12"/>
    </row>
    <row r="281" spans="2:2" s="5" customFormat="1" x14ac:dyDescent="0.25">
      <c r="B281" s="12"/>
    </row>
    <row r="282" spans="2:2" s="5" customFormat="1" x14ac:dyDescent="0.25">
      <c r="B282" s="12"/>
    </row>
    <row r="283" spans="2:2" s="5" customFormat="1" x14ac:dyDescent="0.25">
      <c r="B283" s="12"/>
    </row>
    <row r="284" spans="2:2" s="5" customFormat="1" x14ac:dyDescent="0.25">
      <c r="B284" s="12"/>
    </row>
    <row r="285" spans="2:2" s="5" customFormat="1" x14ac:dyDescent="0.25">
      <c r="B285" s="12"/>
    </row>
    <row r="286" spans="2:2" s="5" customFormat="1" x14ac:dyDescent="0.25">
      <c r="B286" s="12"/>
    </row>
    <row r="287" spans="2:2" s="5" customFormat="1" x14ac:dyDescent="0.25">
      <c r="B287" s="12"/>
    </row>
    <row r="288" spans="2:2" s="5" customFormat="1" x14ac:dyDescent="0.25">
      <c r="B288" s="12"/>
    </row>
    <row r="289" spans="2:2" s="5" customFormat="1" x14ac:dyDescent="0.25">
      <c r="B289" s="12"/>
    </row>
    <row r="290" spans="2:2" s="5" customFormat="1" x14ac:dyDescent="0.25">
      <c r="B290" s="12"/>
    </row>
    <row r="291" spans="2:2" s="5" customFormat="1" x14ac:dyDescent="0.25">
      <c r="B291" s="12"/>
    </row>
    <row r="292" spans="2:2" s="5" customFormat="1" x14ac:dyDescent="0.25">
      <c r="B292" s="12"/>
    </row>
    <row r="293" spans="2:2" s="5" customFormat="1" x14ac:dyDescent="0.25">
      <c r="B293" s="12"/>
    </row>
    <row r="294" spans="2:2" s="5" customFormat="1" x14ac:dyDescent="0.25">
      <c r="B294" s="12"/>
    </row>
    <row r="295" spans="2:2" s="5" customFormat="1" x14ac:dyDescent="0.25">
      <c r="B295" s="12"/>
    </row>
    <row r="296" spans="2:2" s="5" customFormat="1" x14ac:dyDescent="0.25">
      <c r="B296" s="12"/>
    </row>
    <row r="297" spans="2:2" s="5" customFormat="1" x14ac:dyDescent="0.25">
      <c r="B297" s="12"/>
    </row>
    <row r="298" spans="2:2" s="5" customFormat="1" x14ac:dyDescent="0.25">
      <c r="B298" s="12"/>
    </row>
    <row r="299" spans="2:2" s="5" customFormat="1" x14ac:dyDescent="0.25">
      <c r="B299" s="12"/>
    </row>
    <row r="300" spans="2:2" s="5" customFormat="1" x14ac:dyDescent="0.25">
      <c r="B300" s="12"/>
    </row>
    <row r="301" spans="2:2" s="5" customFormat="1" x14ac:dyDescent="0.25">
      <c r="B301" s="12"/>
    </row>
    <row r="302" spans="2:2" s="5" customFormat="1" x14ac:dyDescent="0.25">
      <c r="B302" s="12"/>
    </row>
    <row r="303" spans="2:2" s="5" customFormat="1" x14ac:dyDescent="0.25">
      <c r="B303" s="12"/>
    </row>
    <row r="304" spans="2:2" s="5" customFormat="1" x14ac:dyDescent="0.25">
      <c r="B304" s="12"/>
    </row>
    <row r="305" spans="2:2" s="5" customFormat="1" x14ac:dyDescent="0.25">
      <c r="B305" s="12"/>
    </row>
    <row r="306" spans="2:2" s="5" customFormat="1" x14ac:dyDescent="0.25">
      <c r="B306" s="12"/>
    </row>
    <row r="307" spans="2:2" s="5" customFormat="1" x14ac:dyDescent="0.25">
      <c r="B307" s="12"/>
    </row>
    <row r="308" spans="2:2" s="5" customFormat="1" x14ac:dyDescent="0.25">
      <c r="B308" s="12"/>
    </row>
    <row r="309" spans="2:2" s="5" customFormat="1" x14ac:dyDescent="0.25">
      <c r="B309" s="12"/>
    </row>
    <row r="310" spans="2:2" s="5" customFormat="1" x14ac:dyDescent="0.25">
      <c r="B310" s="12"/>
    </row>
    <row r="311" spans="2:2" s="5" customFormat="1" x14ac:dyDescent="0.25">
      <c r="B311" s="12"/>
    </row>
    <row r="312" spans="2:2" s="5" customFormat="1" x14ac:dyDescent="0.25">
      <c r="B312" s="12"/>
    </row>
    <row r="313" spans="2:2" s="5" customFormat="1" x14ac:dyDescent="0.25">
      <c r="B313" s="12"/>
    </row>
    <row r="314" spans="2:2" s="5" customFormat="1" x14ac:dyDescent="0.25">
      <c r="B314" s="12"/>
    </row>
    <row r="315" spans="2:2" s="5" customFormat="1" x14ac:dyDescent="0.25">
      <c r="B315" s="12"/>
    </row>
    <row r="316" spans="2:2" s="5" customFormat="1" x14ac:dyDescent="0.25">
      <c r="B316" s="12"/>
    </row>
  </sheetData>
  <phoneticPr fontId="5" type="noConversion"/>
  <hyperlinks>
    <hyperlink ref="Q1" location="'C'!A1" display="Terug naar inhoud" xr:uid="{00000000-0004-0000-0200-000000000000}"/>
    <hyperlink ref="R1" location="'C'!A1" display="Terug naar inhoud" xr:uid="{E81D23A0-1FD1-49EB-A8BF-ED309FE00833}"/>
  </hyperlinks>
  <pageMargins left="0.59055118110236227" right="0.59055118110236227" top="0.78740157480314965" bottom="0.78740157480314965" header="0.51181102362204722" footer="0.39370078740157483"/>
  <pageSetup paperSize="9" scale="88" orientation="landscape" r:id="rId1"/>
  <headerFooter alignWithMargins="0">
    <oddFooter xml:space="preserve">&amp;L&amp;8&amp;K002060De Brusselse arbeidsmarkt: Statistische gegevens - Werkzoekende beroepsbevolking
Samenstelling: view.brussels,  www.actiris.be.&amp;R&amp;8C &amp;P </oddFooter>
  </headerFooter>
  <rowBreaks count="1" manualBreakCount="1">
    <brk id="36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81"/>
  <sheetViews>
    <sheetView showGridLines="0" zoomScaleNormal="100" workbookViewId="0"/>
  </sheetViews>
  <sheetFormatPr baseColWidth="10" defaultColWidth="9.109375" defaultRowHeight="13.2" x14ac:dyDescent="0.25"/>
  <cols>
    <col min="1" max="1" width="24.5546875" style="2" customWidth="1"/>
    <col min="2" max="16" width="8.109375" style="2" customWidth="1"/>
    <col min="17" max="16384" width="9.109375" style="2"/>
  </cols>
  <sheetData>
    <row r="1" spans="1:17" ht="24" customHeight="1" x14ac:dyDescent="0.4">
      <c r="A1" s="6" t="s">
        <v>0</v>
      </c>
      <c r="N1" s="27"/>
      <c r="P1" s="254"/>
      <c r="Q1" s="254" t="s">
        <v>71</v>
      </c>
    </row>
    <row r="2" spans="1:17" ht="4.5" customHeight="1" x14ac:dyDescent="0.3">
      <c r="A2" s="52"/>
    </row>
    <row r="3" spans="1:17" ht="15.75" customHeight="1" x14ac:dyDescent="0.3">
      <c r="A3" s="10" t="s">
        <v>91</v>
      </c>
    </row>
    <row r="4" spans="1:17" ht="4.5" customHeight="1" x14ac:dyDescent="0.3">
      <c r="A4" s="10"/>
    </row>
    <row r="5" spans="1:17" x14ac:dyDescent="0.25">
      <c r="B5" s="49" t="s">
        <v>93</v>
      </c>
    </row>
    <row r="6" spans="1:17" ht="4.5" customHeight="1" x14ac:dyDescent="0.25">
      <c r="B6" s="49"/>
    </row>
    <row r="7" spans="1:17" ht="19.5" customHeight="1" x14ac:dyDescent="0.25">
      <c r="A7" s="76" t="s">
        <v>155</v>
      </c>
      <c r="B7" s="77"/>
      <c r="C7" s="77"/>
      <c r="D7" s="77"/>
      <c r="E7" s="77"/>
      <c r="F7" s="77"/>
      <c r="G7" s="77"/>
      <c r="H7" s="77"/>
      <c r="I7" s="78"/>
      <c r="J7" s="78"/>
      <c r="K7" s="78"/>
      <c r="L7" s="78"/>
      <c r="M7" s="78"/>
      <c r="N7" s="78"/>
      <c r="O7" s="78"/>
      <c r="P7" s="78"/>
      <c r="Q7" s="78"/>
    </row>
    <row r="8" spans="1:17" s="11" customFormat="1" ht="4.5" customHeight="1" x14ac:dyDescent="0.25"/>
    <row r="9" spans="1:17" s="11" customFormat="1" ht="4.5" customHeight="1" x14ac:dyDescent="0.25">
      <c r="A9" s="112"/>
      <c r="B9" s="316"/>
      <c r="C9" s="316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</row>
    <row r="10" spans="1:17" s="18" customFormat="1" ht="12" x14ac:dyDescent="0.25">
      <c r="A10" s="15" t="s">
        <v>4</v>
      </c>
      <c r="B10" s="296">
        <v>2007</v>
      </c>
      <c r="C10" s="296">
        <v>2008</v>
      </c>
      <c r="D10" s="298">
        <v>2009</v>
      </c>
      <c r="E10" s="298">
        <v>2010</v>
      </c>
      <c r="F10" s="298">
        <v>2011</v>
      </c>
      <c r="G10" s="298">
        <v>2012</v>
      </c>
      <c r="H10" s="298">
        <v>2013</v>
      </c>
      <c r="I10" s="298">
        <v>2014</v>
      </c>
      <c r="J10" s="298">
        <v>2015</v>
      </c>
      <c r="K10" s="298">
        <v>2016</v>
      </c>
      <c r="L10" s="298">
        <v>2017</v>
      </c>
      <c r="M10" s="298">
        <v>2018</v>
      </c>
      <c r="N10" s="298">
        <v>2019</v>
      </c>
      <c r="O10" s="298">
        <v>2020</v>
      </c>
      <c r="P10" s="298">
        <v>2021</v>
      </c>
      <c r="Q10" s="298">
        <v>2022</v>
      </c>
    </row>
    <row r="11" spans="1:17" s="18" customFormat="1" ht="4.5" customHeight="1" x14ac:dyDescent="0.25">
      <c r="A11" s="114"/>
      <c r="B11" s="299"/>
      <c r="C11" s="299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508"/>
    </row>
    <row r="12" spans="1:17" ht="4.5" customHeight="1" x14ac:dyDescent="0.25">
      <c r="A12" s="3"/>
      <c r="B12" s="302"/>
      <c r="C12" s="302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</row>
    <row r="13" spans="1:17" s="27" customFormat="1" ht="12" customHeight="1" x14ac:dyDescent="0.25">
      <c r="A13" s="18" t="s">
        <v>8</v>
      </c>
      <c r="B13" s="305">
        <v>93671.333333333343</v>
      </c>
      <c r="C13" s="305">
        <v>92114.166666666672</v>
      </c>
      <c r="D13" s="306">
        <v>99376.583333333328</v>
      </c>
      <c r="E13" s="306">
        <v>106389.91666666667</v>
      </c>
      <c r="F13" s="306">
        <v>106505.75</v>
      </c>
      <c r="G13" s="306">
        <v>107853.83333333333</v>
      </c>
      <c r="H13" s="306">
        <v>109429</v>
      </c>
      <c r="I13" s="306">
        <v>110336.00000000199</v>
      </c>
      <c r="J13" s="306">
        <v>103212.33333333333</v>
      </c>
      <c r="K13" s="306">
        <v>97819.666666668199</v>
      </c>
      <c r="L13" s="306">
        <v>93391.50059235841</v>
      </c>
      <c r="M13" s="306">
        <v>90202.75</v>
      </c>
      <c r="N13" s="306">
        <v>88046.916666666744</v>
      </c>
      <c r="O13" s="306">
        <v>88802.66666666689</v>
      </c>
      <c r="P13" s="306">
        <v>88780.083333333634</v>
      </c>
      <c r="Q13" s="306">
        <v>86250</v>
      </c>
    </row>
    <row r="14" spans="1:17" s="27" customFormat="1" ht="4.5" customHeight="1" x14ac:dyDescent="0.25">
      <c r="A14" s="142"/>
      <c r="B14" s="352"/>
      <c r="C14" s="352"/>
      <c r="D14" s="353"/>
      <c r="E14" s="353"/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512"/>
    </row>
    <row r="15" spans="1:17" s="27" customFormat="1" ht="4.5" customHeight="1" x14ac:dyDescent="0.25">
      <c r="A15" s="18"/>
      <c r="B15" s="355"/>
      <c r="C15" s="355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356"/>
    </row>
    <row r="16" spans="1:17" s="27" customFormat="1" ht="12" customHeight="1" x14ac:dyDescent="0.25">
      <c r="A16" s="18" t="s">
        <v>6</v>
      </c>
      <c r="B16" s="357">
        <v>51.025215825546056</v>
      </c>
      <c r="C16" s="357">
        <v>51.284278177041486</v>
      </c>
      <c r="D16" s="358">
        <v>52.275058091317625</v>
      </c>
      <c r="E16" s="358">
        <v>52.934841099446295</v>
      </c>
      <c r="F16" s="358">
        <v>52.853875651471085</v>
      </c>
      <c r="G16" s="358">
        <v>52.884150308364873</v>
      </c>
      <c r="H16" s="358">
        <v>52.947877923890928</v>
      </c>
      <c r="I16" s="358">
        <v>52.8849000628406</v>
      </c>
      <c r="J16" s="358">
        <v>52.9</v>
      </c>
      <c r="K16" s="358">
        <v>52.6</v>
      </c>
      <c r="L16" s="358">
        <v>52.492821440779835</v>
      </c>
      <c r="M16" s="358">
        <v>52.120824106434398</v>
      </c>
      <c r="N16" s="358">
        <v>51.797952417413583</v>
      </c>
      <c r="O16" s="358">
        <v>52.7</v>
      </c>
      <c r="P16" s="358">
        <v>52.3</v>
      </c>
      <c r="Q16" s="358">
        <f>44574/Q13*100</f>
        <v>51.680000000000007</v>
      </c>
    </row>
    <row r="17" spans="1:17" s="27" customFormat="1" ht="12" customHeight="1" x14ac:dyDescent="0.25">
      <c r="A17" s="18" t="s">
        <v>7</v>
      </c>
      <c r="B17" s="357">
        <v>48.975495882767397</v>
      </c>
      <c r="C17" s="357">
        <v>48.715721822958507</v>
      </c>
      <c r="D17" s="358">
        <v>47.724941908682375</v>
      </c>
      <c r="E17" s="358">
        <v>47.065158900553698</v>
      </c>
      <c r="F17" s="358">
        <v>47.146124348528915</v>
      </c>
      <c r="G17" s="358">
        <v>47.115849691635134</v>
      </c>
      <c r="H17" s="358">
        <v>47.052198228987727</v>
      </c>
      <c r="I17" s="358">
        <v>47.115099937159393</v>
      </c>
      <c r="J17" s="358">
        <v>47.1</v>
      </c>
      <c r="K17" s="358">
        <v>47.4</v>
      </c>
      <c r="L17" s="358">
        <v>47.507178559220165</v>
      </c>
      <c r="M17" s="358">
        <v>47.879175893565602</v>
      </c>
      <c r="N17" s="358">
        <v>48.202047582586033</v>
      </c>
      <c r="O17" s="358">
        <v>47.3</v>
      </c>
      <c r="P17" s="358">
        <v>47.7</v>
      </c>
      <c r="Q17" s="358">
        <f>41675/Q13*100</f>
        <v>48.318840579710141</v>
      </c>
    </row>
    <row r="18" spans="1:17" s="27" customFormat="1" ht="4.5" customHeight="1" x14ac:dyDescent="0.25">
      <c r="A18" s="142"/>
      <c r="B18" s="359"/>
      <c r="C18" s="359"/>
      <c r="D18" s="360"/>
      <c r="E18" s="360"/>
      <c r="F18" s="360"/>
      <c r="G18" s="360"/>
      <c r="H18" s="360"/>
      <c r="I18" s="360"/>
      <c r="J18" s="360"/>
      <c r="K18" s="360"/>
      <c r="L18" s="360"/>
      <c r="M18" s="360"/>
      <c r="N18" s="360"/>
      <c r="O18" s="360"/>
      <c r="P18" s="360"/>
      <c r="Q18" s="513"/>
    </row>
    <row r="19" spans="1:17" s="27" customFormat="1" ht="4.5" customHeight="1" x14ac:dyDescent="0.25">
      <c r="A19" s="18"/>
      <c r="B19" s="357"/>
      <c r="C19" s="357"/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8"/>
    </row>
    <row r="20" spans="1:17" s="27" customFormat="1" ht="12" customHeight="1" x14ac:dyDescent="0.25">
      <c r="A20" s="18" t="s">
        <v>16</v>
      </c>
      <c r="B20" s="357">
        <v>16.082116905207567</v>
      </c>
      <c r="C20" s="357">
        <v>15.614347439042925</v>
      </c>
      <c r="D20" s="358">
        <v>15.566376720203202</v>
      </c>
      <c r="E20" s="358">
        <v>15.113352690848677</v>
      </c>
      <c r="F20" s="358">
        <v>13.962626430967342</v>
      </c>
      <c r="G20" s="358">
        <v>13.685728988152199</v>
      </c>
      <c r="H20" s="358">
        <v>13.225764936043054</v>
      </c>
      <c r="I20" s="358">
        <v>12.17364837103613</v>
      </c>
      <c r="J20" s="358">
        <v>11.3</v>
      </c>
      <c r="K20" s="358">
        <v>10.9</v>
      </c>
      <c r="L20" s="358">
        <v>10.6</v>
      </c>
      <c r="M20" s="358">
        <v>9.9516552063729371</v>
      </c>
      <c r="N20" s="358">
        <v>9.6302823400023794</v>
      </c>
      <c r="O20" s="358">
        <v>10.3</v>
      </c>
      <c r="P20" s="358">
        <v>10</v>
      </c>
      <c r="Q20" s="358">
        <v>10.1</v>
      </c>
    </row>
    <row r="21" spans="1:17" s="27" customFormat="1" ht="12" customHeight="1" x14ac:dyDescent="0.25">
      <c r="A21" s="18" t="s">
        <v>107</v>
      </c>
      <c r="B21" s="357">
        <v>59.277117866013796</v>
      </c>
      <c r="C21" s="357">
        <v>58.491380246216643</v>
      </c>
      <c r="D21" s="358">
        <v>58.039242980614993</v>
      </c>
      <c r="E21" s="358">
        <v>57.563882542126876</v>
      </c>
      <c r="F21" s="358">
        <v>57.465676735763097</v>
      </c>
      <c r="G21" s="358">
        <v>57.097723307624669</v>
      </c>
      <c r="H21" s="358">
        <v>57.076234303951793</v>
      </c>
      <c r="I21" s="358">
        <v>56.755803485111123</v>
      </c>
      <c r="J21" s="358">
        <v>55.4</v>
      </c>
      <c r="K21" s="358">
        <v>54.6</v>
      </c>
      <c r="L21" s="358">
        <v>53.7</v>
      </c>
      <c r="M21" s="358">
        <v>64.173671719173726</v>
      </c>
      <c r="N21" s="358">
        <v>51.966612497314358</v>
      </c>
      <c r="O21" s="358">
        <v>51.8</v>
      </c>
      <c r="P21" s="358">
        <v>51.7</v>
      </c>
      <c r="Q21" s="358">
        <v>62.4</v>
      </c>
    </row>
    <row r="22" spans="1:17" s="27" customFormat="1" ht="12" customHeight="1" x14ac:dyDescent="0.25">
      <c r="A22" s="18" t="s">
        <v>75</v>
      </c>
      <c r="B22" s="357">
        <v>24.640765228778637</v>
      </c>
      <c r="C22" s="357">
        <v>25.894453249958389</v>
      </c>
      <c r="D22" s="358">
        <v>26.394380299181812</v>
      </c>
      <c r="E22" s="358">
        <v>27.322764767024449</v>
      </c>
      <c r="F22" s="358">
        <v>28.571696833269566</v>
      </c>
      <c r="G22" s="358">
        <v>29.216547704223149</v>
      </c>
      <c r="H22" s="358">
        <v>29.698000760005151</v>
      </c>
      <c r="I22" s="358">
        <v>31.070548143850946</v>
      </c>
      <c r="J22" s="358">
        <v>33.200000000000003</v>
      </c>
      <c r="K22" s="358">
        <v>34.5</v>
      </c>
      <c r="L22" s="358">
        <v>35.9</v>
      </c>
      <c r="M22" s="358">
        <v>25.874673074453341</v>
      </c>
      <c r="N22" s="358">
        <v>38.40338910221157</v>
      </c>
      <c r="O22" s="358">
        <v>37.9</v>
      </c>
      <c r="P22" s="358">
        <v>38.299999999999997</v>
      </c>
      <c r="Q22" s="358">
        <v>27.6</v>
      </c>
    </row>
    <row r="23" spans="1:17" s="27" customFormat="1" ht="4.5" customHeight="1" x14ac:dyDescent="0.25">
      <c r="A23" s="142"/>
      <c r="B23" s="359"/>
      <c r="C23" s="359"/>
      <c r="D23" s="360"/>
      <c r="E23" s="360"/>
      <c r="F23" s="360"/>
      <c r="G23" s="360"/>
      <c r="H23" s="360"/>
      <c r="I23" s="360"/>
      <c r="J23" s="360"/>
      <c r="K23" s="360"/>
      <c r="L23" s="360"/>
      <c r="M23" s="360"/>
      <c r="N23" s="360"/>
      <c r="O23" s="360"/>
      <c r="P23" s="360"/>
      <c r="Q23" s="513"/>
    </row>
    <row r="24" spans="1:17" s="27" customFormat="1" ht="4.5" customHeight="1" x14ac:dyDescent="0.25">
      <c r="A24" s="18"/>
      <c r="B24" s="357"/>
      <c r="C24" s="357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</row>
    <row r="25" spans="1:17" s="53" customFormat="1" ht="12" x14ac:dyDescent="0.2">
      <c r="A25" s="147" t="s">
        <v>105</v>
      </c>
      <c r="B25" s="357">
        <v>33.773228380080702</v>
      </c>
      <c r="C25" s="357">
        <v>32.830726363118231</v>
      </c>
      <c r="D25" s="358">
        <v>31.825404878245124</v>
      </c>
      <c r="E25" s="358">
        <v>30.497094414492608</v>
      </c>
      <c r="F25" s="358">
        <v>29.178784557015312</v>
      </c>
      <c r="G25" s="358">
        <v>28.277390851507363</v>
      </c>
      <c r="H25" s="358">
        <v>27.019269724356924</v>
      </c>
      <c r="I25" s="358">
        <v>25.444853296595959</v>
      </c>
      <c r="J25" s="358">
        <v>24</v>
      </c>
      <c r="K25" s="358">
        <v>23.3</v>
      </c>
      <c r="L25" s="358">
        <v>23.003164092219539</v>
      </c>
      <c r="M25" s="358">
        <v>22.506981956388913</v>
      </c>
      <c r="N25" s="358">
        <v>21.659853695425589</v>
      </c>
      <c r="O25" s="358">
        <v>21.1</v>
      </c>
      <c r="P25" s="358">
        <v>20.3</v>
      </c>
      <c r="Q25" s="358">
        <v>19.402898550724636</v>
      </c>
    </row>
    <row r="26" spans="1:17" s="27" customFormat="1" ht="12" customHeight="1" x14ac:dyDescent="0.25">
      <c r="A26" s="18" t="s">
        <v>88</v>
      </c>
      <c r="B26" s="357">
        <v>21.781566042972951</v>
      </c>
      <c r="C26" s="357">
        <v>21.89972588364077</v>
      </c>
      <c r="D26" s="358">
        <v>21.52896515694928</v>
      </c>
      <c r="E26" s="358">
        <v>21.134678333394692</v>
      </c>
      <c r="F26" s="358">
        <v>20.494746371283554</v>
      </c>
      <c r="G26" s="358">
        <v>20.302245477289478</v>
      </c>
      <c r="H26" s="358">
        <v>20.671470390237921</v>
      </c>
      <c r="I26" s="358">
        <v>20.581904364849159</v>
      </c>
      <c r="J26" s="358">
        <v>19.8</v>
      </c>
      <c r="K26" s="358">
        <v>19.899999999999999</v>
      </c>
      <c r="L26" s="358">
        <v>20.183046648817456</v>
      </c>
      <c r="M26" s="358">
        <v>20.508336312732514</v>
      </c>
      <c r="N26" s="358">
        <v>20.772542669012662</v>
      </c>
      <c r="O26" s="358">
        <v>21.7</v>
      </c>
      <c r="P26" s="358">
        <v>21.5</v>
      </c>
      <c r="Q26" s="358">
        <v>21.045797101449278</v>
      </c>
    </row>
    <row r="27" spans="1:17" s="27" customFormat="1" ht="12" customHeight="1" x14ac:dyDescent="0.25">
      <c r="A27" s="18" t="s">
        <v>18</v>
      </c>
      <c r="B27" s="357">
        <v>8.1629385012846321</v>
      </c>
      <c r="C27" s="357">
        <v>8.0961126138758956</v>
      </c>
      <c r="D27" s="358">
        <v>8.2819644802305046</v>
      </c>
      <c r="E27" s="358">
        <v>8.3815117190773893</v>
      </c>
      <c r="F27" s="358">
        <v>8.2081640349621203</v>
      </c>
      <c r="G27" s="358">
        <v>8.079298680467236</v>
      </c>
      <c r="H27" s="358">
        <v>8.3040144751391018</v>
      </c>
      <c r="I27" s="358">
        <v>8.4617290216549446</v>
      </c>
      <c r="J27" s="358">
        <v>8.5</v>
      </c>
      <c r="K27" s="358">
        <v>8.4</v>
      </c>
      <c r="L27" s="358">
        <v>8.3880760087375652</v>
      </c>
      <c r="M27" s="358">
        <v>8.6638156818943042</v>
      </c>
      <c r="N27" s="358">
        <v>7.3957728975933845</v>
      </c>
      <c r="O27" s="361" t="s">
        <v>139</v>
      </c>
      <c r="P27" s="361">
        <v>8.1</v>
      </c>
      <c r="Q27" s="361">
        <v>7.9026086956521731</v>
      </c>
    </row>
    <row r="28" spans="1:17" s="27" customFormat="1" ht="12" customHeight="1" x14ac:dyDescent="0.25">
      <c r="A28" s="18" t="s">
        <v>19</v>
      </c>
      <c r="B28" s="357">
        <v>4.6920260200559394</v>
      </c>
      <c r="C28" s="357">
        <v>4.6518360368021563</v>
      </c>
      <c r="D28" s="358">
        <v>4.8177010177615625</v>
      </c>
      <c r="E28" s="358">
        <v>4.9371846799391239</v>
      </c>
      <c r="F28" s="358">
        <v>4.8750889036507417</v>
      </c>
      <c r="G28" s="358">
        <v>4.859508934159348</v>
      </c>
      <c r="H28" s="358">
        <v>5.1681150944143823</v>
      </c>
      <c r="I28" s="358">
        <v>5.3314421403711929</v>
      </c>
      <c r="J28" s="358">
        <v>5.4</v>
      </c>
      <c r="K28" s="358">
        <v>5.4</v>
      </c>
      <c r="L28" s="358">
        <v>5.3044620503807787</v>
      </c>
      <c r="M28" s="358">
        <v>5.4183492188430762</v>
      </c>
      <c r="N28" s="358">
        <v>8.2005521677363049</v>
      </c>
      <c r="O28" s="361" t="s">
        <v>140</v>
      </c>
      <c r="P28" s="361">
        <v>9.3000000000000007</v>
      </c>
      <c r="Q28" s="361">
        <v>9.2939130434782609</v>
      </c>
    </row>
    <row r="29" spans="1:17" s="27" customFormat="1" ht="12" customHeight="1" x14ac:dyDescent="0.25">
      <c r="A29" s="18" t="s">
        <v>119</v>
      </c>
      <c r="B29" s="357">
        <v>31.590241055605766</v>
      </c>
      <c r="C29" s="357">
        <v>32.521599102562945</v>
      </c>
      <c r="D29" s="358">
        <v>33.54596446681353</v>
      </c>
      <c r="E29" s="358">
        <v>35.049530853096201</v>
      </c>
      <c r="F29" s="358">
        <v>37.243216133088275</v>
      </c>
      <c r="G29" s="358">
        <v>38.481556056576572</v>
      </c>
      <c r="H29" s="358">
        <v>38.837206468729221</v>
      </c>
      <c r="I29" s="358">
        <v>40.18007117652455</v>
      </c>
      <c r="J29" s="358">
        <v>42.3</v>
      </c>
      <c r="K29" s="358">
        <v>43</v>
      </c>
      <c r="L29" s="358">
        <v>43.121251199844664</v>
      </c>
      <c r="M29" s="358">
        <v>42.902516830140627</v>
      </c>
      <c r="N29" s="358">
        <v>41.971278570232059</v>
      </c>
      <c r="O29" s="358">
        <v>39.5</v>
      </c>
      <c r="P29" s="358">
        <v>40.9</v>
      </c>
      <c r="Q29" s="358">
        <v>42.35478260869565</v>
      </c>
    </row>
    <row r="30" spans="1:17" s="27" customFormat="1" ht="4.5" customHeight="1" x14ac:dyDescent="0.25">
      <c r="A30" s="142"/>
      <c r="B30" s="359"/>
      <c r="C30" s="359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513"/>
    </row>
    <row r="31" spans="1:17" s="27" customFormat="1" ht="4.5" customHeight="1" x14ac:dyDescent="0.25">
      <c r="A31" s="18"/>
      <c r="B31" s="357"/>
      <c r="C31" s="357"/>
      <c r="D31" s="358"/>
      <c r="E31" s="358"/>
      <c r="F31" s="358"/>
      <c r="G31" s="358"/>
      <c r="H31" s="358"/>
      <c r="I31" s="358"/>
      <c r="J31" s="358"/>
      <c r="K31" s="358"/>
      <c r="L31" s="358"/>
      <c r="M31" s="358"/>
      <c r="N31" s="358"/>
      <c r="O31" s="358"/>
      <c r="P31" s="358"/>
      <c r="Q31" s="358"/>
    </row>
    <row r="32" spans="1:17" s="27" customFormat="1" ht="12" customHeight="1" x14ac:dyDescent="0.25">
      <c r="A32" s="18" t="s">
        <v>20</v>
      </c>
      <c r="B32" s="357">
        <v>21.913943789277397</v>
      </c>
      <c r="C32" s="357">
        <v>23.933296422548871</v>
      </c>
      <c r="D32" s="358">
        <v>25.813089770477454</v>
      </c>
      <c r="E32" s="358">
        <v>24.748194338592551</v>
      </c>
      <c r="F32" s="358">
        <v>23.999330239603651</v>
      </c>
      <c r="G32" s="358">
        <v>23.761170596625373</v>
      </c>
      <c r="H32" s="358">
        <v>23.218538033383911</v>
      </c>
      <c r="I32" s="358">
        <v>22.876561895784587</v>
      </c>
      <c r="J32" s="358">
        <v>22.7</v>
      </c>
      <c r="K32" s="358">
        <v>23.9</v>
      </c>
      <c r="L32" s="358">
        <v>24.258185674412001</v>
      </c>
      <c r="M32" s="358">
        <v>24.287785017640573</v>
      </c>
      <c r="N32" s="358">
        <v>24.662419562297693</v>
      </c>
      <c r="O32" s="358">
        <v>26</v>
      </c>
      <c r="P32" s="358">
        <v>23.7</v>
      </c>
      <c r="Q32" s="358">
        <v>24.646670763237527</v>
      </c>
    </row>
    <row r="33" spans="1:17" s="27" customFormat="1" ht="12" customHeight="1" x14ac:dyDescent="0.25">
      <c r="A33" s="18" t="s">
        <v>106</v>
      </c>
      <c r="B33" s="357">
        <v>12.99081184567317</v>
      </c>
      <c r="C33" s="357">
        <v>13.477050176954645</v>
      </c>
      <c r="D33" s="358">
        <v>14.804711706899432</v>
      </c>
      <c r="E33" s="358">
        <v>14.865757171536465</v>
      </c>
      <c r="F33" s="358">
        <v>14.021465194758656</v>
      </c>
      <c r="G33" s="358">
        <v>13.850535369628341</v>
      </c>
      <c r="H33" s="358">
        <v>13.723347464758357</v>
      </c>
      <c r="I33" s="358">
        <v>13.473541424980423</v>
      </c>
      <c r="J33" s="358">
        <v>13</v>
      </c>
      <c r="K33" s="358">
        <v>12.9</v>
      </c>
      <c r="L33" s="358">
        <v>12.695391674422659</v>
      </c>
      <c r="M33" s="358">
        <v>12.189853783097828</v>
      </c>
      <c r="N33" s="358">
        <v>12.31691815821673</v>
      </c>
      <c r="O33" s="358">
        <v>13.3</v>
      </c>
      <c r="P33" s="358">
        <v>13.4</v>
      </c>
      <c r="Q33" s="358">
        <v>12.049715365618949</v>
      </c>
    </row>
    <row r="34" spans="1:17" s="27" customFormat="1" ht="12" customHeight="1" x14ac:dyDescent="0.25">
      <c r="A34" s="18" t="s">
        <v>108</v>
      </c>
      <c r="B34" s="357">
        <v>18.862227504679481</v>
      </c>
      <c r="C34" s="357">
        <v>16.164480969233775</v>
      </c>
      <c r="D34" s="358">
        <v>16.724261835660482</v>
      </c>
      <c r="E34" s="358">
        <v>18.46846388168052</v>
      </c>
      <c r="F34" s="358">
        <v>17.819695180776623</v>
      </c>
      <c r="G34" s="358">
        <v>17.204380001947079</v>
      </c>
      <c r="H34" s="358">
        <v>17.288898670295595</v>
      </c>
      <c r="I34" s="358">
        <v>17.058651150425057</v>
      </c>
      <c r="J34" s="358">
        <v>16.7</v>
      </c>
      <c r="K34" s="358">
        <v>15.5</v>
      </c>
      <c r="L34" s="358">
        <v>15.338833472490554</v>
      </c>
      <c r="M34" s="358">
        <v>14.725899894034979</v>
      </c>
      <c r="N34" s="358">
        <v>13.953261660686566</v>
      </c>
      <c r="O34" s="358">
        <v>14.2</v>
      </c>
      <c r="P34" s="358">
        <v>15.8</v>
      </c>
      <c r="Q34" s="358">
        <v>14.569106445142666</v>
      </c>
    </row>
    <row r="35" spans="1:17" s="27" customFormat="1" ht="12" customHeight="1" x14ac:dyDescent="0.25">
      <c r="A35" s="18" t="s">
        <v>21</v>
      </c>
      <c r="B35" s="357">
        <v>46.233016860369943</v>
      </c>
      <c r="C35" s="357">
        <v>46.425353366480664</v>
      </c>
      <c r="D35" s="358">
        <v>42.657936686962643</v>
      </c>
      <c r="E35" s="358">
        <v>41.917584608190467</v>
      </c>
      <c r="F35" s="358">
        <v>44.159509384861067</v>
      </c>
      <c r="G35" s="358">
        <v>45.183914031799219</v>
      </c>
      <c r="H35" s="358">
        <v>45.769215831562143</v>
      </c>
      <c r="I35" s="358">
        <v>46.59124552880813</v>
      </c>
      <c r="J35" s="358">
        <v>47.6</v>
      </c>
      <c r="K35" s="358">
        <v>47.7</v>
      </c>
      <c r="L35" s="358">
        <v>47.707589178674787</v>
      </c>
      <c r="M35" s="358">
        <v>48.796461305225705</v>
      </c>
      <c r="N35" s="358">
        <v>49.067022032760896</v>
      </c>
      <c r="O35" s="358">
        <v>46.5</v>
      </c>
      <c r="P35" s="358">
        <v>47.1</v>
      </c>
      <c r="Q35" s="358">
        <v>48.734507426000853</v>
      </c>
    </row>
    <row r="36" spans="1:17" s="27" customFormat="1" ht="4.5" customHeight="1" x14ac:dyDescent="0.25">
      <c r="A36" s="142"/>
      <c r="B36" s="359"/>
      <c r="C36" s="359"/>
      <c r="D36" s="360"/>
      <c r="E36" s="360"/>
      <c r="F36" s="360"/>
      <c r="G36" s="360"/>
      <c r="H36" s="360"/>
      <c r="I36" s="360"/>
      <c r="J36" s="360"/>
      <c r="K36" s="360"/>
      <c r="L36" s="360"/>
      <c r="M36" s="360"/>
      <c r="N36" s="360"/>
      <c r="O36" s="360"/>
      <c r="P36" s="360"/>
      <c r="Q36" s="513"/>
    </row>
    <row r="37" spans="1:17" s="27" customFormat="1" ht="4.5" customHeight="1" x14ac:dyDescent="0.2">
      <c r="A37" s="23"/>
      <c r="B37" s="357"/>
      <c r="C37" s="357"/>
      <c r="D37" s="358"/>
      <c r="E37" s="358"/>
      <c r="F37" s="358"/>
      <c r="G37" s="358"/>
      <c r="H37" s="358"/>
      <c r="I37" s="358"/>
      <c r="J37" s="358"/>
      <c r="K37" s="358"/>
      <c r="L37" s="358"/>
      <c r="M37" s="358"/>
      <c r="N37" s="358"/>
      <c r="O37" s="358"/>
      <c r="P37" s="358"/>
      <c r="Q37" s="358"/>
    </row>
    <row r="38" spans="1:17" s="27" customFormat="1" ht="12" customHeight="1" x14ac:dyDescent="0.25">
      <c r="A38" s="18" t="s">
        <v>22</v>
      </c>
      <c r="B38" s="357">
        <v>69.520913548791157</v>
      </c>
      <c r="C38" s="357">
        <v>69.861801680526298</v>
      </c>
      <c r="D38" s="358">
        <v>69.552267091761209</v>
      </c>
      <c r="E38" s="358">
        <v>68.309731733662119</v>
      </c>
      <c r="F38" s="358">
        <v>67.170864796814584</v>
      </c>
      <c r="G38" s="358">
        <v>67.744771859445592</v>
      </c>
      <c r="H38" s="358">
        <v>68.026781423890213</v>
      </c>
      <c r="I38" s="358">
        <v>66.729580553940124</v>
      </c>
      <c r="J38" s="358">
        <v>64.992636538914923</v>
      </c>
      <c r="K38" s="358">
        <v>64.2</v>
      </c>
      <c r="L38" s="358">
        <v>64.409680363434163</v>
      </c>
      <c r="M38" s="358">
        <v>64.928083308620472</v>
      </c>
      <c r="N38" s="358">
        <v>64.968676737686437</v>
      </c>
      <c r="O38" s="358">
        <v>65.400000000000006</v>
      </c>
      <c r="P38" s="358">
        <v>64.5</v>
      </c>
      <c r="Q38" s="358">
        <v>62.903618508770911</v>
      </c>
    </row>
    <row r="39" spans="1:17" s="27" customFormat="1" ht="12" customHeight="1" x14ac:dyDescent="0.25">
      <c r="A39" s="18" t="s">
        <v>23</v>
      </c>
      <c r="B39" s="357">
        <v>10.881219441024289</v>
      </c>
      <c r="C39" s="357">
        <v>10.99968517272076</v>
      </c>
      <c r="D39" s="358">
        <v>11.761909034573033</v>
      </c>
      <c r="E39" s="358">
        <v>12.321029796840083</v>
      </c>
      <c r="F39" s="358">
        <v>12.615203091538877</v>
      </c>
      <c r="G39" s="358">
        <v>13.168593914912618</v>
      </c>
      <c r="H39" s="358">
        <v>13.710401485284581</v>
      </c>
      <c r="I39" s="358">
        <v>15.100919011019956</v>
      </c>
      <c r="J39" s="358">
        <v>15.691357944948439</v>
      </c>
      <c r="K39" s="358">
        <v>15.6</v>
      </c>
      <c r="L39" s="358">
        <v>15.482761649596224</v>
      </c>
      <c r="M39" s="358">
        <v>15.38552501632898</v>
      </c>
      <c r="N39" s="358">
        <v>15.65036822224523</v>
      </c>
      <c r="O39" s="358">
        <v>16</v>
      </c>
      <c r="P39" s="358">
        <v>16.2</v>
      </c>
      <c r="Q39" s="358">
        <v>16.151696791921253</v>
      </c>
    </row>
    <row r="40" spans="1:17" s="27" customFormat="1" ht="12" customHeight="1" x14ac:dyDescent="0.25">
      <c r="A40" s="18" t="s">
        <v>24</v>
      </c>
      <c r="B40" s="357">
        <v>19.59786701018454</v>
      </c>
      <c r="C40" s="357">
        <v>19.138694081970893</v>
      </c>
      <c r="D40" s="358">
        <v>18.685823873665743</v>
      </c>
      <c r="E40" s="358">
        <v>19.369238469497812</v>
      </c>
      <c r="F40" s="358">
        <v>20.213932111646553</v>
      </c>
      <c r="G40" s="358">
        <v>19.086634225641802</v>
      </c>
      <c r="H40" s="358">
        <v>18.262817090825209</v>
      </c>
      <c r="I40" s="358">
        <v>18.169500435034561</v>
      </c>
      <c r="J40" s="358">
        <v>19.3</v>
      </c>
      <c r="K40" s="358">
        <v>20.2</v>
      </c>
      <c r="L40" s="358">
        <v>20.107557986969613</v>
      </c>
      <c r="M40" s="358">
        <v>19.686391675050558</v>
      </c>
      <c r="N40" s="358">
        <v>19.380955040068638</v>
      </c>
      <c r="O40" s="358">
        <v>18.5</v>
      </c>
      <c r="P40" s="358">
        <v>19.3</v>
      </c>
      <c r="Q40" s="358">
        <v>20.944684699307832</v>
      </c>
    </row>
    <row r="41" spans="1:17" s="27" customFormat="1" ht="4.5" customHeight="1" x14ac:dyDescent="0.25">
      <c r="A41" s="142"/>
      <c r="B41" s="362"/>
      <c r="C41" s="362"/>
      <c r="D41" s="363"/>
      <c r="E41" s="363"/>
      <c r="F41" s="363"/>
      <c r="G41" s="363"/>
      <c r="H41" s="363"/>
      <c r="I41" s="363"/>
      <c r="J41" s="363"/>
      <c r="K41" s="363"/>
      <c r="L41" s="363"/>
      <c r="M41" s="363"/>
      <c r="N41" s="363"/>
      <c r="O41" s="363"/>
      <c r="P41" s="363"/>
      <c r="Q41" s="363"/>
    </row>
    <row r="42" spans="1:17" s="27" customFormat="1" ht="9" customHeight="1" x14ac:dyDescent="0.2">
      <c r="A42" s="287" t="s">
        <v>124</v>
      </c>
      <c r="B42" s="364"/>
      <c r="C42" s="364"/>
      <c r="D42" s="364"/>
      <c r="E42" s="364"/>
      <c r="F42" s="364"/>
      <c r="G42" s="364"/>
      <c r="H42" s="364"/>
      <c r="I42" s="364"/>
      <c r="J42" s="364"/>
      <c r="K42" s="364"/>
      <c r="L42" s="364"/>
      <c r="M42" s="364"/>
      <c r="N42" s="364"/>
      <c r="O42" s="364"/>
      <c r="P42" s="364"/>
      <c r="Q42" s="364"/>
    </row>
    <row r="43" spans="1:17" s="27" customFormat="1" ht="9" customHeight="1" x14ac:dyDescent="0.2">
      <c r="A43" s="27" t="s">
        <v>123</v>
      </c>
      <c r="B43" s="332"/>
      <c r="C43" s="332"/>
      <c r="D43" s="332"/>
      <c r="E43" s="332"/>
      <c r="F43" s="332"/>
      <c r="G43" s="332"/>
      <c r="H43" s="332"/>
      <c r="I43" s="332"/>
      <c r="J43" s="332"/>
      <c r="K43" s="332"/>
      <c r="L43" s="332"/>
      <c r="M43" s="365"/>
      <c r="N43" s="332"/>
      <c r="O43" s="332"/>
      <c r="P43" s="354"/>
    </row>
    <row r="44" spans="1:17" s="100" customFormat="1" ht="9.6" x14ac:dyDescent="0.2">
      <c r="A44" s="213" t="s">
        <v>120</v>
      </c>
      <c r="B44" s="334"/>
      <c r="C44" s="334"/>
      <c r="D44" s="334"/>
      <c r="E44" s="334"/>
      <c r="F44" s="334"/>
      <c r="G44" s="334"/>
      <c r="H44" s="334"/>
      <c r="I44" s="334"/>
      <c r="J44" s="334"/>
      <c r="K44" s="334"/>
      <c r="L44" s="334"/>
      <c r="M44" s="334"/>
      <c r="N44" s="334"/>
      <c r="O44" s="366"/>
      <c r="P44" s="334"/>
    </row>
    <row r="45" spans="1:17" ht="19.5" customHeight="1" x14ac:dyDescent="0.25">
      <c r="A45" s="76" t="s">
        <v>143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</row>
    <row r="46" spans="1:17" s="11" customFormat="1" ht="4.5" customHeight="1" x14ac:dyDescent="0.25">
      <c r="B46" s="338"/>
      <c r="C46" s="338"/>
      <c r="D46" s="338"/>
      <c r="E46" s="338"/>
      <c r="F46" s="338"/>
      <c r="G46" s="338"/>
      <c r="H46" s="338"/>
      <c r="I46" s="338"/>
      <c r="J46" s="338"/>
      <c r="K46" s="338"/>
      <c r="L46" s="338"/>
      <c r="M46" s="338"/>
      <c r="N46" s="338"/>
      <c r="O46" s="338"/>
      <c r="P46" s="338"/>
    </row>
    <row r="47" spans="1:17" s="11" customFormat="1" ht="4.5" customHeight="1" x14ac:dyDescent="0.25">
      <c r="A47" s="112"/>
      <c r="B47" s="316"/>
      <c r="C47" s="316"/>
      <c r="D47" s="316"/>
      <c r="E47" s="316"/>
      <c r="F47" s="316"/>
      <c r="G47" s="316"/>
      <c r="H47" s="316"/>
      <c r="I47" s="316"/>
      <c r="J47" s="316"/>
      <c r="K47" s="316"/>
      <c r="L47" s="316"/>
      <c r="M47" s="316"/>
      <c r="N47" s="316"/>
      <c r="O47" s="317"/>
      <c r="P47" s="317"/>
    </row>
    <row r="48" spans="1:17" s="18" customFormat="1" ht="12" x14ac:dyDescent="0.25">
      <c r="A48" s="15" t="s">
        <v>4</v>
      </c>
      <c r="B48" s="296">
        <v>1992</v>
      </c>
      <c r="C48" s="296">
        <v>1993</v>
      </c>
      <c r="D48" s="296">
        <v>1994</v>
      </c>
      <c r="E48" s="296">
        <v>1995</v>
      </c>
      <c r="F48" s="296">
        <v>1996</v>
      </c>
      <c r="G48" s="296">
        <v>1997</v>
      </c>
      <c r="H48" s="296">
        <v>1998</v>
      </c>
      <c r="I48" s="296">
        <v>1999</v>
      </c>
      <c r="J48" s="296">
        <v>2000</v>
      </c>
      <c r="K48" s="296">
        <v>2001</v>
      </c>
      <c r="L48" s="296">
        <v>2002</v>
      </c>
      <c r="M48" s="296">
        <v>2003</v>
      </c>
      <c r="N48" s="296">
        <v>2004</v>
      </c>
      <c r="O48" s="298">
        <v>2005</v>
      </c>
      <c r="P48" s="298">
        <v>2006</v>
      </c>
    </row>
    <row r="49" spans="1:16" s="18" customFormat="1" ht="4.5" customHeight="1" x14ac:dyDescent="0.25">
      <c r="A49" s="114"/>
      <c r="B49" s="299"/>
      <c r="C49" s="299"/>
      <c r="D49" s="299"/>
      <c r="E49" s="299"/>
      <c r="F49" s="299"/>
      <c r="G49" s="299"/>
      <c r="H49" s="299"/>
      <c r="I49" s="299"/>
      <c r="J49" s="299"/>
      <c r="K49" s="299"/>
      <c r="L49" s="299"/>
      <c r="M49" s="299"/>
      <c r="N49" s="299"/>
      <c r="O49" s="301"/>
      <c r="P49" s="301"/>
    </row>
    <row r="50" spans="1:16" ht="4.5" customHeight="1" x14ac:dyDescent="0.25">
      <c r="A50" s="3"/>
      <c r="B50" s="302"/>
      <c r="C50" s="302"/>
      <c r="D50" s="302"/>
      <c r="E50" s="302"/>
      <c r="F50" s="302"/>
      <c r="G50" s="302"/>
      <c r="H50" s="302"/>
      <c r="I50" s="302"/>
      <c r="J50" s="302"/>
      <c r="K50" s="302"/>
      <c r="L50" s="302"/>
      <c r="M50" s="302"/>
      <c r="N50" s="302"/>
      <c r="O50" s="304"/>
      <c r="P50" s="304"/>
    </row>
    <row r="51" spans="1:16" s="27" customFormat="1" ht="12" customHeight="1" x14ac:dyDescent="0.25">
      <c r="A51" s="18" t="s">
        <v>8</v>
      </c>
      <c r="B51" s="305">
        <v>57199.583333333336</v>
      </c>
      <c r="C51" s="305">
        <v>65678.25</v>
      </c>
      <c r="D51" s="305">
        <v>71376.25</v>
      </c>
      <c r="E51" s="305">
        <v>74593.916666666657</v>
      </c>
      <c r="F51" s="305">
        <v>76198.083333333343</v>
      </c>
      <c r="G51" s="305">
        <v>77335.75</v>
      </c>
      <c r="H51" s="305">
        <v>77179.916666666657</v>
      </c>
      <c r="I51" s="305">
        <v>73099.833333333328</v>
      </c>
      <c r="J51" s="305">
        <v>70039.833333333343</v>
      </c>
      <c r="K51" s="305">
        <v>70714.5</v>
      </c>
      <c r="L51" s="305">
        <v>77525.75</v>
      </c>
      <c r="M51" s="305">
        <v>84259.25</v>
      </c>
      <c r="N51" s="305">
        <v>90321.583333333314</v>
      </c>
      <c r="O51" s="306">
        <v>94075</v>
      </c>
      <c r="P51" s="306">
        <v>97099.25</v>
      </c>
    </row>
    <row r="52" spans="1:16" s="27" customFormat="1" ht="4.5" customHeight="1" x14ac:dyDescent="0.25">
      <c r="A52" s="142"/>
      <c r="B52" s="352"/>
      <c r="C52" s="352"/>
      <c r="D52" s="352"/>
      <c r="E52" s="352"/>
      <c r="F52" s="352"/>
      <c r="G52" s="352"/>
      <c r="H52" s="352"/>
      <c r="I52" s="352"/>
      <c r="J52" s="352"/>
      <c r="K52" s="352"/>
      <c r="L52" s="352"/>
      <c r="M52" s="352"/>
      <c r="N52" s="352"/>
      <c r="O52" s="353"/>
      <c r="P52" s="353"/>
    </row>
    <row r="53" spans="1:16" s="27" customFormat="1" ht="4.5" customHeight="1" x14ac:dyDescent="0.25">
      <c r="A53" s="18"/>
      <c r="B53" s="355"/>
      <c r="C53" s="355"/>
      <c r="D53" s="355"/>
      <c r="E53" s="355"/>
      <c r="F53" s="355"/>
      <c r="G53" s="355"/>
      <c r="H53" s="355"/>
      <c r="I53" s="355"/>
      <c r="J53" s="355"/>
      <c r="K53" s="355"/>
      <c r="L53" s="355"/>
      <c r="M53" s="355"/>
      <c r="N53" s="355"/>
      <c r="O53" s="356"/>
      <c r="P53" s="356"/>
    </row>
    <row r="54" spans="1:16" s="27" customFormat="1" ht="12" customHeight="1" x14ac:dyDescent="0.25">
      <c r="A54" s="18" t="s">
        <v>6</v>
      </c>
      <c r="B54" s="357">
        <v>49.092723577531885</v>
      </c>
      <c r="C54" s="357">
        <v>50.61378766943394</v>
      </c>
      <c r="D54" s="357">
        <v>51.362673158088299</v>
      </c>
      <c r="E54" s="357">
        <v>51.299536266920796</v>
      </c>
      <c r="F54" s="357">
        <v>51.041856914598668</v>
      </c>
      <c r="G54" s="357">
        <v>51.060581080979148</v>
      </c>
      <c r="H54" s="357">
        <v>50.74690198983113</v>
      </c>
      <c r="I54" s="357">
        <v>50.171911016668993</v>
      </c>
      <c r="J54" s="357">
        <v>49.518845228548507</v>
      </c>
      <c r="K54" s="357">
        <v>50.397136843693069</v>
      </c>
      <c r="L54" s="357">
        <v>51.383142590257648</v>
      </c>
      <c r="M54" s="357">
        <v>51.281016624287545</v>
      </c>
      <c r="N54" s="357">
        <v>51.236000254645667</v>
      </c>
      <c r="O54" s="358">
        <v>51.227832403224383</v>
      </c>
      <c r="P54" s="358">
        <v>50.83827458330866</v>
      </c>
    </row>
    <row r="55" spans="1:16" s="27" customFormat="1" ht="12" customHeight="1" x14ac:dyDescent="0.25">
      <c r="A55" s="18" t="s">
        <v>7</v>
      </c>
      <c r="B55" s="357">
        <v>50.907276422468108</v>
      </c>
      <c r="C55" s="357">
        <v>49.386212330566053</v>
      </c>
      <c r="D55" s="357">
        <v>48.637326841911701</v>
      </c>
      <c r="E55" s="357">
        <v>48.700463733079225</v>
      </c>
      <c r="F55" s="357">
        <v>48.958143085401304</v>
      </c>
      <c r="G55" s="357">
        <v>48.939418919020845</v>
      </c>
      <c r="H55" s="357">
        <v>49.253098010168891</v>
      </c>
      <c r="I55" s="357">
        <v>49.828088983331021</v>
      </c>
      <c r="J55" s="357">
        <v>50.481154771451472</v>
      </c>
      <c r="K55" s="357">
        <v>49.602863156306931</v>
      </c>
      <c r="L55" s="357">
        <v>48.616857409742359</v>
      </c>
      <c r="M55" s="357">
        <v>48.718983375712462</v>
      </c>
      <c r="N55" s="357">
        <v>48.763999745354326</v>
      </c>
      <c r="O55" s="358">
        <v>48.772167596775617</v>
      </c>
      <c r="P55" s="358">
        <v>49.16172541669134</v>
      </c>
    </row>
    <row r="56" spans="1:16" s="27" customFormat="1" ht="4.5" customHeight="1" x14ac:dyDescent="0.25">
      <c r="A56" s="142"/>
      <c r="B56" s="359"/>
      <c r="C56" s="359"/>
      <c r="D56" s="359"/>
      <c r="E56" s="359"/>
      <c r="F56" s="359"/>
      <c r="G56" s="359"/>
      <c r="H56" s="359"/>
      <c r="I56" s="359"/>
      <c r="J56" s="359"/>
      <c r="K56" s="359"/>
      <c r="L56" s="359"/>
      <c r="M56" s="359"/>
      <c r="N56" s="359"/>
      <c r="O56" s="360"/>
      <c r="P56" s="360"/>
    </row>
    <row r="57" spans="1:16" s="27" customFormat="1" ht="4.5" customHeight="1" x14ac:dyDescent="0.25">
      <c r="A57" s="18"/>
      <c r="B57" s="357"/>
      <c r="C57" s="357"/>
      <c r="D57" s="357"/>
      <c r="E57" s="357"/>
      <c r="F57" s="357"/>
      <c r="G57" s="357"/>
      <c r="H57" s="357"/>
      <c r="I57" s="357"/>
      <c r="J57" s="357"/>
      <c r="K57" s="357"/>
      <c r="L57" s="357"/>
      <c r="M57" s="357"/>
      <c r="N57" s="357"/>
      <c r="O57" s="358"/>
      <c r="P57" s="358"/>
    </row>
    <row r="58" spans="1:16" s="27" customFormat="1" ht="12" customHeight="1" x14ac:dyDescent="0.25">
      <c r="A58" s="18" t="s">
        <v>16</v>
      </c>
      <c r="B58" s="357">
        <v>19.746793027338484</v>
      </c>
      <c r="C58" s="357">
        <v>20.003324286705769</v>
      </c>
      <c r="D58" s="357">
        <v>19.805490855384903</v>
      </c>
      <c r="E58" s="357">
        <v>19.246654385355374</v>
      </c>
      <c r="F58" s="357">
        <v>19.72435877105395</v>
      </c>
      <c r="G58" s="357">
        <v>19.552082962924651</v>
      </c>
      <c r="H58" s="357">
        <v>19.748876812728707</v>
      </c>
      <c r="I58" s="357">
        <v>20.393115351380192</v>
      </c>
      <c r="J58" s="357">
        <v>20.09511254310047</v>
      </c>
      <c r="K58" s="357">
        <v>19.707532872796008</v>
      </c>
      <c r="L58" s="357">
        <v>19.808042274126123</v>
      </c>
      <c r="M58" s="357">
        <v>19.386793339208062</v>
      </c>
      <c r="N58" s="357">
        <v>18.348604384887704</v>
      </c>
      <c r="O58" s="358">
        <v>17.887146780051378</v>
      </c>
      <c r="P58" s="358">
        <v>16.86470286845676</v>
      </c>
    </row>
    <row r="59" spans="1:16" s="27" customFormat="1" ht="12" customHeight="1" x14ac:dyDescent="0.25">
      <c r="A59" s="18" t="s">
        <v>107</v>
      </c>
      <c r="B59" s="357">
        <v>56.9</v>
      </c>
      <c r="C59" s="357">
        <v>58.2</v>
      </c>
      <c r="D59" s="357">
        <v>58.4</v>
      </c>
      <c r="E59" s="357">
        <v>58.7</v>
      </c>
      <c r="F59" s="357">
        <v>60.7</v>
      </c>
      <c r="G59" s="357">
        <v>62.6</v>
      </c>
      <c r="H59" s="357">
        <v>62.9</v>
      </c>
      <c r="I59" s="357">
        <v>63</v>
      </c>
      <c r="J59" s="357">
        <v>63.3</v>
      </c>
      <c r="K59" s="357">
        <v>63.7</v>
      </c>
      <c r="L59" s="357">
        <v>63.7</v>
      </c>
      <c r="M59" s="357">
        <v>63.44338059817369</v>
      </c>
      <c r="N59" s="357">
        <v>63.0565414874075</v>
      </c>
      <c r="O59" s="358">
        <v>62.190450881388969</v>
      </c>
      <c r="P59" s="358">
        <v>60.841870560277222</v>
      </c>
    </row>
    <row r="60" spans="1:16" s="27" customFormat="1" ht="12" customHeight="1" x14ac:dyDescent="0.25">
      <c r="A60" s="18" t="s">
        <v>75</v>
      </c>
      <c r="B60" s="357">
        <v>23.3</v>
      </c>
      <c r="C60" s="357">
        <v>21.8</v>
      </c>
      <c r="D60" s="357">
        <v>21.8</v>
      </c>
      <c r="E60" s="357">
        <v>22.1</v>
      </c>
      <c r="F60" s="357">
        <v>19.600000000000001</v>
      </c>
      <c r="G60" s="357">
        <v>17.899999999999999</v>
      </c>
      <c r="H60" s="357">
        <v>17.399999999999999</v>
      </c>
      <c r="I60" s="357">
        <v>16.600000000000001</v>
      </c>
      <c r="J60" s="357">
        <v>16.600000000000001</v>
      </c>
      <c r="K60" s="357">
        <v>16.600000000000001</v>
      </c>
      <c r="L60" s="357">
        <v>16.5</v>
      </c>
      <c r="M60" s="357">
        <v>17.169826062618249</v>
      </c>
      <c r="N60" s="357">
        <v>18.594854127704803</v>
      </c>
      <c r="O60" s="358">
        <v>19.92240233855966</v>
      </c>
      <c r="P60" s="358">
        <v>22.293426571265996</v>
      </c>
    </row>
    <row r="61" spans="1:16" s="27" customFormat="1" ht="4.5" customHeight="1" x14ac:dyDescent="0.25">
      <c r="A61" s="142"/>
      <c r="B61" s="359"/>
      <c r="C61" s="359"/>
      <c r="D61" s="359"/>
      <c r="E61" s="359"/>
      <c r="F61" s="359"/>
      <c r="G61" s="359"/>
      <c r="H61" s="359"/>
      <c r="I61" s="359"/>
      <c r="J61" s="359"/>
      <c r="K61" s="359"/>
      <c r="L61" s="359"/>
      <c r="M61" s="359"/>
      <c r="N61" s="359"/>
      <c r="O61" s="360"/>
      <c r="P61" s="360"/>
    </row>
    <row r="62" spans="1:16" s="27" customFormat="1" ht="4.5" customHeight="1" x14ac:dyDescent="0.25">
      <c r="A62" s="18"/>
      <c r="B62" s="357"/>
      <c r="C62" s="357"/>
      <c r="D62" s="357"/>
      <c r="E62" s="357"/>
      <c r="F62" s="357"/>
      <c r="G62" s="357"/>
      <c r="H62" s="357"/>
      <c r="I62" s="357"/>
      <c r="J62" s="357"/>
      <c r="K62" s="357"/>
      <c r="L62" s="357"/>
      <c r="M62" s="357"/>
      <c r="N62" s="357"/>
      <c r="O62" s="358"/>
      <c r="P62" s="358"/>
    </row>
    <row r="63" spans="1:16" s="53" customFormat="1" ht="12" x14ac:dyDescent="0.2">
      <c r="A63" s="147" t="s">
        <v>105</v>
      </c>
      <c r="B63" s="357">
        <v>50.526737519941136</v>
      </c>
      <c r="C63" s="357">
        <v>49.001254854790844</v>
      </c>
      <c r="D63" s="357">
        <v>47.813406653707183</v>
      </c>
      <c r="E63" s="357">
        <v>47.016903746619199</v>
      </c>
      <c r="F63" s="357">
        <v>45.831095926516078</v>
      </c>
      <c r="G63" s="357">
        <v>44.606795692807012</v>
      </c>
      <c r="H63" s="357">
        <v>43.366419804806739</v>
      </c>
      <c r="I63" s="357">
        <v>42.256480292932721</v>
      </c>
      <c r="J63" s="357">
        <v>41.259140631878523</v>
      </c>
      <c r="K63" s="357">
        <v>39.636731740543546</v>
      </c>
      <c r="L63" s="357">
        <v>36.518726573643811</v>
      </c>
      <c r="M63" s="357">
        <v>35.488487416317298</v>
      </c>
      <c r="N63" s="357">
        <v>34.758580221228037</v>
      </c>
      <c r="O63" s="358">
        <v>33.867304455664801</v>
      </c>
      <c r="P63" s="358">
        <v>34.236103780410247</v>
      </c>
    </row>
    <row r="64" spans="1:16" s="27" customFormat="1" ht="12" customHeight="1" x14ac:dyDescent="0.25">
      <c r="A64" s="18" t="s">
        <v>88</v>
      </c>
      <c r="B64" s="357">
        <v>16.051107598394506</v>
      </c>
      <c r="C64" s="357">
        <v>16.543147845748017</v>
      </c>
      <c r="D64" s="357">
        <v>17.674763430879782</v>
      </c>
      <c r="E64" s="357">
        <v>18.078105118044704</v>
      </c>
      <c r="F64" s="357">
        <v>18.96909042987739</v>
      </c>
      <c r="G64" s="357">
        <v>19.46965019412109</v>
      </c>
      <c r="H64" s="357">
        <v>19.780944740589902</v>
      </c>
      <c r="I64" s="357">
        <v>20.387643382679851</v>
      </c>
      <c r="J64" s="357">
        <v>20.529389228510436</v>
      </c>
      <c r="K64" s="357">
        <v>20.013693561197964</v>
      </c>
      <c r="L64" s="357">
        <v>20.707098394189458</v>
      </c>
      <c r="M64" s="357">
        <v>20.404782462064009</v>
      </c>
      <c r="N64" s="357">
        <v>20.67390684581666</v>
      </c>
      <c r="O64" s="358">
        <v>20.368766055452213</v>
      </c>
      <c r="P64" s="358">
        <v>20.503762902391109</v>
      </c>
    </row>
    <row r="65" spans="1:16" s="27" customFormat="1" ht="12" customHeight="1" x14ac:dyDescent="0.25">
      <c r="A65" s="18" t="s">
        <v>18</v>
      </c>
      <c r="B65" s="357">
        <v>6.1489375651046414</v>
      </c>
      <c r="C65" s="357">
        <v>6.3910046324315894</v>
      </c>
      <c r="D65" s="357">
        <v>6.7758299621139146</v>
      </c>
      <c r="E65" s="357">
        <v>6.7763568744993732</v>
      </c>
      <c r="F65" s="357">
        <v>6.9121379912224379</v>
      </c>
      <c r="G65" s="357">
        <v>6.9784457166748028</v>
      </c>
      <c r="H65" s="357">
        <v>7.0473860319880286</v>
      </c>
      <c r="I65" s="357">
        <v>6.9548722181309124</v>
      </c>
      <c r="J65" s="357">
        <v>6.5126035422699928</v>
      </c>
      <c r="K65" s="357">
        <v>6.5133977708485045</v>
      </c>
      <c r="L65" s="357">
        <v>7.0601273340363253</v>
      </c>
      <c r="M65" s="357">
        <v>7.6430777629755777</v>
      </c>
      <c r="N65" s="357">
        <v>7.7336627734788363</v>
      </c>
      <c r="O65" s="358">
        <v>7.6241474001240146</v>
      </c>
      <c r="P65" s="358">
        <v>7.6818307041506495</v>
      </c>
    </row>
    <row r="66" spans="1:16" s="27" customFormat="1" ht="12" customHeight="1" x14ac:dyDescent="0.25">
      <c r="A66" s="18" t="s">
        <v>19</v>
      </c>
      <c r="B66" s="357">
        <v>3.9502035999679483</v>
      </c>
      <c r="C66" s="357">
        <v>3.956281823383947</v>
      </c>
      <c r="D66" s="357">
        <v>4.1681698510825846</v>
      </c>
      <c r="E66" s="357">
        <v>4.1245543928403459</v>
      </c>
      <c r="F66" s="357">
        <v>4.1251037591715445</v>
      </c>
      <c r="G66" s="357">
        <v>4.0594636590020361</v>
      </c>
      <c r="H66" s="357">
        <v>3.9811738589162342</v>
      </c>
      <c r="I66" s="357">
        <v>4.1654221737851662</v>
      </c>
      <c r="J66" s="357">
        <v>3.9973681643065015</v>
      </c>
      <c r="K66" s="357">
        <v>3.9848027396549983</v>
      </c>
      <c r="L66" s="357">
        <v>4.3800500693855478</v>
      </c>
      <c r="M66" s="357">
        <v>4.7759345907620432</v>
      </c>
      <c r="N66" s="357">
        <v>4.819722860630395</v>
      </c>
      <c r="O66" s="358">
        <v>4.8913987067056439</v>
      </c>
      <c r="P66" s="358">
        <v>4.7663430287394952</v>
      </c>
    </row>
    <row r="67" spans="1:16" s="27" customFormat="1" ht="12" customHeight="1" x14ac:dyDescent="0.25">
      <c r="A67" s="18" t="s">
        <v>119</v>
      </c>
      <c r="B67" s="357">
        <v>23.258764996831271</v>
      </c>
      <c r="C67" s="357">
        <v>24.051848722116276</v>
      </c>
      <c r="D67" s="357">
        <v>23.518210422467792</v>
      </c>
      <c r="E67" s="357">
        <v>23.942300924896696</v>
      </c>
      <c r="F67" s="357">
        <v>24.093016337900011</v>
      </c>
      <c r="G67" s="357">
        <v>24.802565437071472</v>
      </c>
      <c r="H67" s="357">
        <v>25.728735562684165</v>
      </c>
      <c r="I67" s="357">
        <v>26.152362408487029</v>
      </c>
      <c r="J67" s="357">
        <v>27.606076542158149</v>
      </c>
      <c r="K67" s="357">
        <v>29.757687602966858</v>
      </c>
      <c r="L67" s="357">
        <v>31.225861514830022</v>
      </c>
      <c r="M67" s="357">
        <v>31.687717767881075</v>
      </c>
      <c r="N67" s="357">
        <v>32.01412729884607</v>
      </c>
      <c r="O67" s="358">
        <v>33.248383382053326</v>
      </c>
      <c r="P67" s="358">
        <v>32.811787938629806</v>
      </c>
    </row>
    <row r="68" spans="1:16" s="27" customFormat="1" ht="4.5" customHeight="1" x14ac:dyDescent="0.25">
      <c r="A68" s="142"/>
      <c r="B68" s="359"/>
      <c r="C68" s="359"/>
      <c r="D68" s="359"/>
      <c r="E68" s="359"/>
      <c r="F68" s="359"/>
      <c r="G68" s="359"/>
      <c r="H68" s="359"/>
      <c r="I68" s="359"/>
      <c r="J68" s="359"/>
      <c r="K68" s="359"/>
      <c r="L68" s="359"/>
      <c r="M68" s="359"/>
      <c r="N68" s="359"/>
      <c r="O68" s="360"/>
      <c r="P68" s="360"/>
    </row>
    <row r="69" spans="1:16" s="27" customFormat="1" ht="4.5" customHeight="1" x14ac:dyDescent="0.25">
      <c r="A69" s="18"/>
      <c r="B69" s="357"/>
      <c r="C69" s="357"/>
      <c r="D69" s="357"/>
      <c r="E69" s="357"/>
      <c r="F69" s="357"/>
      <c r="G69" s="357"/>
      <c r="H69" s="357"/>
      <c r="I69" s="357"/>
      <c r="J69" s="357"/>
      <c r="K69" s="357"/>
      <c r="L69" s="357"/>
      <c r="M69" s="357"/>
      <c r="N69" s="357"/>
      <c r="O69" s="358"/>
      <c r="P69" s="358"/>
    </row>
    <row r="70" spans="1:16" s="27" customFormat="1" ht="12" customHeight="1" x14ac:dyDescent="0.25">
      <c r="A70" s="18" t="s">
        <v>20</v>
      </c>
      <c r="B70" s="357">
        <v>30.084863671792476</v>
      </c>
      <c r="C70" s="357">
        <v>29.304729241923059</v>
      </c>
      <c r="D70" s="357">
        <v>25.659912552611459</v>
      </c>
      <c r="E70" s="357">
        <v>24.50925957992553</v>
      </c>
      <c r="F70" s="357">
        <v>23.689790972432593</v>
      </c>
      <c r="G70" s="357">
        <v>23.448836189386327</v>
      </c>
      <c r="H70" s="357">
        <v>23.399437893493449</v>
      </c>
      <c r="I70" s="357">
        <v>25.348325007580964</v>
      </c>
      <c r="J70" s="357">
        <v>28.146483310687486</v>
      </c>
      <c r="K70" s="357">
        <v>31.461487153742635</v>
      </c>
      <c r="L70" s="357">
        <v>31.868443710638079</v>
      </c>
      <c r="M70" s="357">
        <v>29.741739532059285</v>
      </c>
      <c r="N70" s="357">
        <v>26.876097352146356</v>
      </c>
      <c r="O70" s="358">
        <v>25.100186021791128</v>
      </c>
      <c r="P70" s="358">
        <v>23.455381993166785</v>
      </c>
    </row>
    <row r="71" spans="1:16" s="27" customFormat="1" ht="12" customHeight="1" x14ac:dyDescent="0.25">
      <c r="A71" s="18" t="s">
        <v>106</v>
      </c>
      <c r="B71" s="357">
        <v>17.313937310149402</v>
      </c>
      <c r="C71" s="357">
        <v>17.470268569376724</v>
      </c>
      <c r="D71" s="357">
        <v>16.974717313765666</v>
      </c>
      <c r="E71" s="357">
        <v>16.173347469130078</v>
      </c>
      <c r="F71" s="357">
        <v>15.935002739570217</v>
      </c>
      <c r="G71" s="357">
        <v>15.603499459607404</v>
      </c>
      <c r="H71" s="357">
        <v>14.957043013132735</v>
      </c>
      <c r="I71" s="357">
        <v>14.546316795067932</v>
      </c>
      <c r="J71" s="357">
        <v>15.555195971816035</v>
      </c>
      <c r="K71" s="357">
        <v>15.367546024271306</v>
      </c>
      <c r="L71" s="357">
        <v>17.26533872079062</v>
      </c>
      <c r="M71" s="357">
        <v>17.487990932746257</v>
      </c>
      <c r="N71" s="357">
        <v>15.902345231252401</v>
      </c>
      <c r="O71" s="358">
        <v>14.95526618832492</v>
      </c>
      <c r="P71" s="358">
        <v>14.686948320060832</v>
      </c>
    </row>
    <row r="72" spans="1:16" s="27" customFormat="1" ht="12" customHeight="1" x14ac:dyDescent="0.25">
      <c r="A72" s="18" t="s">
        <v>108</v>
      </c>
      <c r="B72" s="357">
        <v>19.122225540687211</v>
      </c>
      <c r="C72" s="357">
        <v>20.04240368767438</v>
      </c>
      <c r="D72" s="357">
        <v>20.989941799034458</v>
      </c>
      <c r="E72" s="357">
        <v>19.785572326608403</v>
      </c>
      <c r="F72" s="357">
        <v>19.958397903709301</v>
      </c>
      <c r="G72" s="357">
        <v>18.946713949671832</v>
      </c>
      <c r="H72" s="357">
        <v>18.229159356006907</v>
      </c>
      <c r="I72" s="357">
        <v>17.651089035770713</v>
      </c>
      <c r="J72" s="357">
        <v>16.377347176249703</v>
      </c>
      <c r="K72" s="357">
        <v>16.662777789562252</v>
      </c>
      <c r="L72" s="357">
        <v>17.615974907261997</v>
      </c>
      <c r="M72" s="357">
        <v>19.540386762679862</v>
      </c>
      <c r="N72" s="357">
        <v>20.713856691691447</v>
      </c>
      <c r="O72" s="358">
        <v>19.747364691292407</v>
      </c>
      <c r="P72" s="358">
        <v>18.30111973058494</v>
      </c>
    </row>
    <row r="73" spans="1:16" s="27" customFormat="1" ht="12" customHeight="1" x14ac:dyDescent="0.25">
      <c r="A73" s="18" t="s">
        <v>21</v>
      </c>
      <c r="B73" s="357">
        <v>33.478973477370907</v>
      </c>
      <c r="C73" s="357">
        <v>33.182598501025836</v>
      </c>
      <c r="D73" s="357">
        <v>36.37542833458842</v>
      </c>
      <c r="E73" s="357">
        <v>35.527472637960869</v>
      </c>
      <c r="F73" s="357">
        <v>36.882051932627348</v>
      </c>
      <c r="G73" s="357">
        <v>38.834777792504326</v>
      </c>
      <c r="H73" s="357">
        <v>40.249784324289891</v>
      </c>
      <c r="I73" s="357">
        <v>39.024598779294998</v>
      </c>
      <c r="J73" s="357">
        <v>36.086012959292212</v>
      </c>
      <c r="K73" s="357">
        <v>32.387746973157313</v>
      </c>
      <c r="L73" s="357">
        <v>29.16117118075822</v>
      </c>
      <c r="M73" s="357">
        <v>33.229882772514593</v>
      </c>
      <c r="N73" s="357">
        <v>36.507700724909782</v>
      </c>
      <c r="O73" s="358">
        <v>40.196651607759762</v>
      </c>
      <c r="P73" s="358">
        <v>43.556464133348094</v>
      </c>
    </row>
    <row r="74" spans="1:16" s="27" customFormat="1" ht="4.5" customHeight="1" x14ac:dyDescent="0.25">
      <c r="A74" s="142"/>
      <c r="B74" s="359"/>
      <c r="C74" s="359"/>
      <c r="D74" s="359"/>
      <c r="E74" s="359"/>
      <c r="F74" s="359"/>
      <c r="G74" s="359"/>
      <c r="H74" s="359"/>
      <c r="I74" s="359"/>
      <c r="J74" s="359"/>
      <c r="K74" s="359"/>
      <c r="L74" s="359"/>
      <c r="M74" s="359"/>
      <c r="N74" s="359"/>
      <c r="O74" s="360"/>
      <c r="P74" s="360"/>
    </row>
    <row r="75" spans="1:16" s="27" customFormat="1" ht="4.5" customHeight="1" x14ac:dyDescent="0.2">
      <c r="A75" s="23"/>
      <c r="B75" s="357"/>
      <c r="C75" s="357"/>
      <c r="D75" s="357"/>
      <c r="E75" s="357"/>
      <c r="F75" s="357"/>
      <c r="G75" s="357"/>
      <c r="H75" s="357"/>
      <c r="I75" s="357"/>
      <c r="J75" s="357"/>
      <c r="K75" s="357"/>
      <c r="L75" s="357"/>
      <c r="M75" s="357"/>
      <c r="N75" s="357"/>
      <c r="O75" s="358"/>
      <c r="P75" s="358"/>
    </row>
    <row r="76" spans="1:16" s="27" customFormat="1" ht="12" customHeight="1" x14ac:dyDescent="0.25">
      <c r="A76" s="18" t="s">
        <v>22</v>
      </c>
      <c r="B76" s="357">
        <v>60.65691037959192</v>
      </c>
      <c r="C76" s="357">
        <v>59.565888758201282</v>
      </c>
      <c r="D76" s="357">
        <v>60.36123126857089</v>
      </c>
      <c r="E76" s="357">
        <v>60.168892235403483</v>
      </c>
      <c r="F76" s="357">
        <v>59.57181775132139</v>
      </c>
      <c r="G76" s="357">
        <v>59.01615143492284</v>
      </c>
      <c r="H76" s="357">
        <v>58.652024112490423</v>
      </c>
      <c r="I76" s="357">
        <v>59.027608362080173</v>
      </c>
      <c r="J76" s="357">
        <v>58.571431970854668</v>
      </c>
      <c r="K76" s="357">
        <v>58.214840426409488</v>
      </c>
      <c r="L76" s="357">
        <v>59.719405057889361</v>
      </c>
      <c r="M76" s="357">
        <v>63.206611341385852</v>
      </c>
      <c r="N76" s="357">
        <v>65.216085983781142</v>
      </c>
      <c r="O76" s="358">
        <v>66.059261227743832</v>
      </c>
      <c r="P76" s="358">
        <v>68.164618504605684</v>
      </c>
    </row>
    <row r="77" spans="1:16" s="27" customFormat="1" ht="12" customHeight="1" x14ac:dyDescent="0.25">
      <c r="A77" s="18" t="s">
        <v>23</v>
      </c>
      <c r="B77" s="357">
        <v>14.30167760546041</v>
      </c>
      <c r="C77" s="357">
        <v>13.260224402040755</v>
      </c>
      <c r="D77" s="357">
        <v>12.994985493540687</v>
      </c>
      <c r="E77" s="357">
        <v>14.035326830717878</v>
      </c>
      <c r="F77" s="357">
        <v>12.342173961068573</v>
      </c>
      <c r="G77" s="357">
        <v>11.967406190970326</v>
      </c>
      <c r="H77" s="357">
        <v>11.409919894964043</v>
      </c>
      <c r="I77" s="357">
        <v>11.082788606449173</v>
      </c>
      <c r="J77" s="357">
        <v>10.64322921004476</v>
      </c>
      <c r="K77" s="357">
        <v>9.9920572631261368</v>
      </c>
      <c r="L77" s="357">
        <v>9.6749574603706936</v>
      </c>
      <c r="M77" s="357">
        <v>11.251484752910413</v>
      </c>
      <c r="N77" s="357">
        <v>11.517774333539302</v>
      </c>
      <c r="O77" s="358">
        <v>11.136681725573567</v>
      </c>
      <c r="P77" s="358">
        <v>10.844059042680557</v>
      </c>
    </row>
    <row r="78" spans="1:16" s="27" customFormat="1" ht="12" customHeight="1" x14ac:dyDescent="0.25">
      <c r="A78" s="18" t="s">
        <v>24</v>
      </c>
      <c r="B78" s="357">
        <v>25.041412014947657</v>
      </c>
      <c r="C78" s="357">
        <v>26.105293609376012</v>
      </c>
      <c r="D78" s="357">
        <v>25.45279417173079</v>
      </c>
      <c r="E78" s="357">
        <v>25.795669217887525</v>
      </c>
      <c r="F78" s="357">
        <v>26.652026461732959</v>
      </c>
      <c r="G78" s="357">
        <v>27.473171635800174</v>
      </c>
      <c r="H78" s="357">
        <v>28.333687844095891</v>
      </c>
      <c r="I78" s="357">
        <v>28.302504109676491</v>
      </c>
      <c r="J78" s="357">
        <v>29.285359045685905</v>
      </c>
      <c r="K78" s="357">
        <v>30.327820555425927</v>
      </c>
      <c r="L78" s="357">
        <v>29.154076763741944</v>
      </c>
      <c r="M78" s="357">
        <v>25.541903905703727</v>
      </c>
      <c r="N78" s="357">
        <v>23.266139682679572</v>
      </c>
      <c r="O78" s="358">
        <v>22.804057046682608</v>
      </c>
      <c r="P78" s="358">
        <v>20.991322452713764</v>
      </c>
    </row>
    <row r="79" spans="1:16" s="27" customFormat="1" ht="4.5" customHeight="1" x14ac:dyDescent="0.25">
      <c r="A79" s="142"/>
      <c r="B79" s="362"/>
      <c r="C79" s="362"/>
      <c r="D79" s="362"/>
      <c r="E79" s="362"/>
      <c r="F79" s="362"/>
      <c r="G79" s="362"/>
      <c r="H79" s="362"/>
      <c r="I79" s="362"/>
      <c r="J79" s="362"/>
      <c r="K79" s="362"/>
      <c r="L79" s="362"/>
      <c r="M79" s="362"/>
      <c r="N79" s="362"/>
      <c r="O79" s="363"/>
      <c r="P79" s="363"/>
    </row>
    <row r="80" spans="1:16" s="27" customFormat="1" ht="9" customHeight="1" x14ac:dyDescent="0.2">
      <c r="O80" s="24"/>
    </row>
    <row r="81" spans="1:15" s="100" customFormat="1" ht="9" customHeight="1" x14ac:dyDescent="0.2">
      <c r="A81" s="213" t="s">
        <v>120</v>
      </c>
      <c r="O81" s="96"/>
    </row>
  </sheetData>
  <phoneticPr fontId="5" type="noConversion"/>
  <hyperlinks>
    <hyperlink ref="Q1" location="'C'!A1" display="Terug naar inhoud" xr:uid="{5AB08EDA-7C92-4CD1-9BA3-D37888B78E97}"/>
  </hyperlinks>
  <pageMargins left="0.59055118110236227" right="0.59055118110236227" top="0.78740157480314965" bottom="0.78740157480314965" header="0.51181102362204722" footer="0.39370078740157483"/>
  <pageSetup paperSize="9" scale="88" orientation="landscape" r:id="rId1"/>
  <headerFooter alignWithMargins="0">
    <oddFooter xml:space="preserve">&amp;L&amp;8&amp;K002060De Brusselse arbeidsmarkt: Statistische gegevens - Werkzoekende beroepsbevolking
Samenstelling: view.brussels,  www.actiris.be.&amp;R&amp;8C &amp;P </oddFooter>
  </headerFooter>
  <rowBreaks count="1" manualBreakCount="1">
    <brk id="44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94"/>
  <sheetViews>
    <sheetView showGridLines="0" zoomScaleNormal="100" workbookViewId="0"/>
  </sheetViews>
  <sheetFormatPr baseColWidth="10" defaultColWidth="9.109375" defaultRowHeight="13.2" x14ac:dyDescent="0.25"/>
  <cols>
    <col min="1" max="1" width="13.44140625" style="177" customWidth="1"/>
    <col min="2" max="2" width="7.44140625" style="177" customWidth="1"/>
    <col min="3" max="3" width="7.44140625" style="178" customWidth="1"/>
    <col min="4" max="15" width="7.44140625" style="177" customWidth="1"/>
    <col min="16" max="17" width="7.77734375" style="177" customWidth="1"/>
    <col min="18" max="16384" width="9.109375" style="177"/>
  </cols>
  <sheetData>
    <row r="1" spans="1:17" ht="24" customHeight="1" x14ac:dyDescent="0.4">
      <c r="A1" s="176" t="s">
        <v>0</v>
      </c>
      <c r="M1" s="203"/>
      <c r="N1" s="203"/>
      <c r="P1" s="254"/>
      <c r="Q1" s="254" t="s">
        <v>71</v>
      </c>
    </row>
    <row r="2" spans="1:17" ht="4.5" customHeight="1" x14ac:dyDescent="0.25"/>
    <row r="3" spans="1:17" ht="15.75" customHeight="1" x14ac:dyDescent="0.3">
      <c r="A3" s="179" t="s">
        <v>91</v>
      </c>
    </row>
    <row r="4" spans="1:17" ht="4.5" customHeight="1" x14ac:dyDescent="0.3">
      <c r="A4" s="179"/>
    </row>
    <row r="5" spans="1:17" x14ac:dyDescent="0.25">
      <c r="B5" s="180" t="s">
        <v>93</v>
      </c>
    </row>
    <row r="6" spans="1:17" ht="4.5" customHeight="1" x14ac:dyDescent="0.25">
      <c r="B6" s="180"/>
    </row>
    <row r="7" spans="1:17" ht="19.5" customHeight="1" x14ac:dyDescent="0.25">
      <c r="A7" s="181" t="s">
        <v>156</v>
      </c>
      <c r="B7" s="182"/>
      <c r="C7" s="183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74"/>
      <c r="P7" s="74"/>
      <c r="Q7" s="74"/>
    </row>
    <row r="8" spans="1:17" s="184" customFormat="1" ht="4.5" customHeight="1" x14ac:dyDescent="0.25">
      <c r="C8" s="185"/>
      <c r="N8" s="11"/>
      <c r="O8" s="11"/>
      <c r="P8" s="11"/>
      <c r="Q8" s="11"/>
    </row>
    <row r="9" spans="1:17" s="184" customFormat="1" ht="4.5" customHeight="1" x14ac:dyDescent="0.25">
      <c r="A9" s="186"/>
      <c r="B9" s="316"/>
      <c r="C9" s="316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</row>
    <row r="10" spans="1:17" s="193" customFormat="1" ht="12" x14ac:dyDescent="0.25">
      <c r="A10" s="190" t="s">
        <v>3</v>
      </c>
      <c r="B10" s="296">
        <v>2007</v>
      </c>
      <c r="C10" s="296">
        <v>2008</v>
      </c>
      <c r="D10" s="297">
        <v>2009</v>
      </c>
      <c r="E10" s="297">
        <v>2010</v>
      </c>
      <c r="F10" s="297">
        <v>2011</v>
      </c>
      <c r="G10" s="297">
        <v>2012</v>
      </c>
      <c r="H10" s="298">
        <v>2013</v>
      </c>
      <c r="I10" s="298">
        <v>2014</v>
      </c>
      <c r="J10" s="298">
        <v>2015</v>
      </c>
      <c r="K10" s="298">
        <v>2016</v>
      </c>
      <c r="L10" s="298">
        <v>2017</v>
      </c>
      <c r="M10" s="298">
        <v>2018</v>
      </c>
      <c r="N10" s="298">
        <v>2019</v>
      </c>
      <c r="O10" s="298">
        <v>2020</v>
      </c>
      <c r="P10" s="298">
        <v>2021</v>
      </c>
      <c r="Q10" s="298">
        <v>2022</v>
      </c>
    </row>
    <row r="11" spans="1:17" s="193" customFormat="1" ht="4.5" customHeight="1" x14ac:dyDescent="0.25">
      <c r="A11" s="194"/>
      <c r="B11" s="299"/>
      <c r="C11" s="299"/>
      <c r="D11" s="300"/>
      <c r="E11" s="300"/>
      <c r="F11" s="300"/>
      <c r="G11" s="300"/>
      <c r="H11" s="301"/>
      <c r="I11" s="301"/>
      <c r="J11" s="301"/>
      <c r="K11" s="301"/>
      <c r="L11" s="301"/>
      <c r="M11" s="301"/>
      <c r="N11" s="301"/>
      <c r="O11" s="301"/>
      <c r="P11" s="301"/>
      <c r="Q11" s="508"/>
    </row>
    <row r="12" spans="1:17" ht="4.5" customHeight="1" x14ac:dyDescent="0.25">
      <c r="B12" s="302"/>
      <c r="C12" s="302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</row>
    <row r="13" spans="1:17" s="202" customFormat="1" ht="12" customHeight="1" x14ac:dyDescent="0.25">
      <c r="A13" s="193" t="s">
        <v>6</v>
      </c>
      <c r="B13" s="367"/>
      <c r="C13" s="367"/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</row>
    <row r="14" spans="1:17" s="203" customFormat="1" ht="12" customHeight="1" x14ac:dyDescent="0.2">
      <c r="A14" s="203" t="s">
        <v>25</v>
      </c>
      <c r="B14" s="305">
        <v>7285.333333333333</v>
      </c>
      <c r="C14" s="305">
        <v>6994</v>
      </c>
      <c r="D14" s="306">
        <v>7759.583333333333</v>
      </c>
      <c r="E14" s="306">
        <v>8247.3333333333339</v>
      </c>
      <c r="F14" s="306">
        <v>7638.666666666667</v>
      </c>
      <c r="G14" s="306">
        <v>7656.416666666667</v>
      </c>
      <c r="H14" s="306">
        <v>7575.1666666665969</v>
      </c>
      <c r="I14" s="306">
        <v>7027.583333333333</v>
      </c>
      <c r="J14" s="306">
        <v>6114.833333333333</v>
      </c>
      <c r="K14" s="306">
        <v>5531.2499999999936</v>
      </c>
      <c r="L14" s="306">
        <v>5207.4166666666697</v>
      </c>
      <c r="M14" s="306">
        <v>4890.9166666666761</v>
      </c>
      <c r="N14" s="306">
        <v>4606.416666666667</v>
      </c>
      <c r="O14" s="306">
        <v>5009.4166666666506</v>
      </c>
      <c r="P14" s="306">
        <v>4951.5000000000064</v>
      </c>
      <c r="Q14" s="306">
        <v>4872</v>
      </c>
    </row>
    <row r="15" spans="1:17" s="203" customFormat="1" ht="12" customHeight="1" x14ac:dyDescent="0.2">
      <c r="A15" s="203" t="s">
        <v>26</v>
      </c>
      <c r="B15" s="305">
        <v>8020.666666666667</v>
      </c>
      <c r="C15" s="305">
        <v>7589.083333333333</v>
      </c>
      <c r="D15" s="306">
        <v>8272.1666666666661</v>
      </c>
      <c r="E15" s="306">
        <v>8568.75</v>
      </c>
      <c r="F15" s="306">
        <v>8091.833333333333</v>
      </c>
      <c r="G15" s="306">
        <v>8006.5</v>
      </c>
      <c r="H15" s="306">
        <v>8190.4999999997517</v>
      </c>
      <c r="I15" s="306">
        <v>8014.5</v>
      </c>
      <c r="J15" s="306">
        <v>7069.416666666667</v>
      </c>
      <c r="K15" s="306">
        <v>6412.4999999999618</v>
      </c>
      <c r="L15" s="306">
        <v>5899.0833333333303</v>
      </c>
      <c r="M15" s="306">
        <v>5477.4166666666588</v>
      </c>
      <c r="N15" s="306">
        <v>5321.5833333333385</v>
      </c>
      <c r="O15" s="306">
        <v>5812.5833333333367</v>
      </c>
      <c r="P15" s="306">
        <v>5754.1666666666415</v>
      </c>
      <c r="Q15" s="306">
        <v>5469</v>
      </c>
    </row>
    <row r="16" spans="1:17" s="203" customFormat="1" ht="12" customHeight="1" x14ac:dyDescent="0.2">
      <c r="A16" s="203" t="s">
        <v>27</v>
      </c>
      <c r="B16" s="305">
        <v>7275.416666666667</v>
      </c>
      <c r="C16" s="305">
        <v>7091.75</v>
      </c>
      <c r="D16" s="306">
        <v>7793.083333333333</v>
      </c>
      <c r="E16" s="306">
        <v>8575.0833333333339</v>
      </c>
      <c r="F16" s="306">
        <v>8549.25</v>
      </c>
      <c r="G16" s="306">
        <v>8515.75</v>
      </c>
      <c r="H16" s="306">
        <v>8360.1666666665533</v>
      </c>
      <c r="I16" s="306">
        <v>8150.833333333333</v>
      </c>
      <c r="J16" s="306">
        <v>7254.333333333333</v>
      </c>
      <c r="K16" s="306">
        <v>6563.8333333333221</v>
      </c>
      <c r="L16" s="306">
        <v>5994.9166666666697</v>
      </c>
      <c r="M16" s="306">
        <v>5581.6666666666706</v>
      </c>
      <c r="N16" s="306">
        <v>5294.2499999999873</v>
      </c>
      <c r="O16" s="306">
        <v>5531.5000000000091</v>
      </c>
      <c r="P16" s="306">
        <v>5528.4166666666679</v>
      </c>
      <c r="Q16" s="306">
        <v>5383</v>
      </c>
    </row>
    <row r="17" spans="1:17" s="203" customFormat="1" ht="12" customHeight="1" x14ac:dyDescent="0.2">
      <c r="A17" s="203" t="s">
        <v>28</v>
      </c>
      <c r="B17" s="305">
        <v>6796.833333333333</v>
      </c>
      <c r="C17" s="305">
        <v>6679.5</v>
      </c>
      <c r="D17" s="306">
        <v>7195.416666666667</v>
      </c>
      <c r="E17" s="306">
        <v>7691.833333333333</v>
      </c>
      <c r="F17" s="306">
        <v>7762.916666666667</v>
      </c>
      <c r="G17" s="306">
        <v>7871.416666666667</v>
      </c>
      <c r="H17" s="306">
        <v>7963.2499999999154</v>
      </c>
      <c r="I17" s="306">
        <v>8075.5</v>
      </c>
      <c r="J17" s="306">
        <v>7434.166666666667</v>
      </c>
      <c r="K17" s="306">
        <v>6876.166666666657</v>
      </c>
      <c r="L17" s="306">
        <v>6357</v>
      </c>
      <c r="M17" s="306">
        <v>5898.1666666666624</v>
      </c>
      <c r="N17" s="306">
        <v>5428.4166666666788</v>
      </c>
      <c r="O17" s="306">
        <v>5342.2500000000036</v>
      </c>
      <c r="P17" s="306">
        <v>5190.9999999999927</v>
      </c>
      <c r="Q17" s="306">
        <v>4930</v>
      </c>
    </row>
    <row r="18" spans="1:17" s="203" customFormat="1" ht="12" customHeight="1" x14ac:dyDescent="0.2">
      <c r="A18" s="203" t="s">
        <v>29</v>
      </c>
      <c r="B18" s="305">
        <v>6133.416666666667</v>
      </c>
      <c r="C18" s="305">
        <v>6024.833333333333</v>
      </c>
      <c r="D18" s="306">
        <v>6586.166666666667</v>
      </c>
      <c r="E18" s="306">
        <v>7109.75</v>
      </c>
      <c r="F18" s="306">
        <v>7284.333333333333</v>
      </c>
      <c r="G18" s="306">
        <v>7267.916666666667</v>
      </c>
      <c r="H18" s="306">
        <v>7349.7499999999673</v>
      </c>
      <c r="I18" s="306">
        <v>7443.75</v>
      </c>
      <c r="J18" s="306">
        <v>7013.75</v>
      </c>
      <c r="K18" s="306">
        <v>6635.8333333332948</v>
      </c>
      <c r="L18" s="306">
        <v>6253.6666666666697</v>
      </c>
      <c r="M18" s="306">
        <v>5906.1666666666597</v>
      </c>
      <c r="N18" s="306">
        <v>5706.5833333333212</v>
      </c>
      <c r="O18" s="306">
        <v>5661.4166666666715</v>
      </c>
      <c r="P18" s="306">
        <v>5487.0833333333148</v>
      </c>
      <c r="Q18" s="306">
        <v>5132</v>
      </c>
    </row>
    <row r="19" spans="1:17" s="203" customFormat="1" ht="12" customHeight="1" x14ac:dyDescent="0.2">
      <c r="A19" s="203" t="s">
        <v>30</v>
      </c>
      <c r="B19" s="305">
        <v>5225.5</v>
      </c>
      <c r="C19" s="305">
        <v>5204.166666666667</v>
      </c>
      <c r="D19" s="306">
        <v>5480.25</v>
      </c>
      <c r="E19" s="306">
        <v>5989.083333333333</v>
      </c>
      <c r="F19" s="306">
        <v>6211.583333333333</v>
      </c>
      <c r="G19" s="306">
        <v>6340.75</v>
      </c>
      <c r="H19" s="306">
        <v>6504.7499999999609</v>
      </c>
      <c r="I19" s="306">
        <v>6625.5</v>
      </c>
      <c r="J19" s="306">
        <v>6446.333333333333</v>
      </c>
      <c r="K19" s="306">
        <v>6304.6666666666561</v>
      </c>
      <c r="L19" s="306">
        <v>6023.3333333333303</v>
      </c>
      <c r="M19" s="306">
        <v>5752.5833333333348</v>
      </c>
      <c r="N19" s="306">
        <v>5468.2499999999991</v>
      </c>
      <c r="O19" s="306">
        <v>5419.4166666666724</v>
      </c>
      <c r="P19" s="306">
        <v>5361.4166666666688</v>
      </c>
      <c r="Q19" s="306">
        <v>5008</v>
      </c>
    </row>
    <row r="20" spans="1:17" s="203" customFormat="1" ht="12" customHeight="1" x14ac:dyDescent="0.2">
      <c r="A20" s="203" t="s">
        <v>17</v>
      </c>
      <c r="B20" s="305">
        <v>7058.5</v>
      </c>
      <c r="C20" s="305">
        <v>7656.9166666666661</v>
      </c>
      <c r="D20" s="306">
        <v>8862.5</v>
      </c>
      <c r="E20" s="306">
        <v>10135.5</v>
      </c>
      <c r="F20" s="306">
        <v>10753.833333333332</v>
      </c>
      <c r="G20" s="306">
        <v>11378.833333333334</v>
      </c>
      <c r="H20" s="306">
        <v>11996.749999999905</v>
      </c>
      <c r="I20" s="306">
        <v>13013.416666666668</v>
      </c>
      <c r="J20" s="306">
        <v>13262</v>
      </c>
      <c r="K20" s="306">
        <v>13129.583333333323</v>
      </c>
      <c r="L20" s="306">
        <v>13288.416706986725</v>
      </c>
      <c r="M20" s="306">
        <v>13507.499999999991</v>
      </c>
      <c r="N20" s="306">
        <v>13781</v>
      </c>
      <c r="O20" s="306">
        <v>13979</v>
      </c>
      <c r="P20" s="306">
        <v>14173.16666666667</v>
      </c>
      <c r="Q20" s="306">
        <v>13783</v>
      </c>
    </row>
    <row r="21" spans="1:17" s="203" customFormat="1" ht="12" customHeight="1" x14ac:dyDescent="0.2">
      <c r="A21" s="203" t="s">
        <v>8</v>
      </c>
      <c r="B21" s="305">
        <v>47795.666666666664</v>
      </c>
      <c r="C21" s="305">
        <v>47240.25</v>
      </c>
      <c r="D21" s="306">
        <v>51949.166666666664</v>
      </c>
      <c r="E21" s="306">
        <v>56317.333333333343</v>
      </c>
      <c r="F21" s="306">
        <v>56292.416666666672</v>
      </c>
      <c r="G21" s="306">
        <v>57037.583333333336</v>
      </c>
      <c r="H21" s="306">
        <v>57940.333333332652</v>
      </c>
      <c r="I21" s="306">
        <v>58351.083333333336</v>
      </c>
      <c r="J21" s="306">
        <v>54595</v>
      </c>
      <c r="K21" s="306">
        <v>51453.833333333205</v>
      </c>
      <c r="L21" s="306">
        <v>49023.833646811545</v>
      </c>
      <c r="M21" s="306">
        <v>47014.416666666657</v>
      </c>
      <c r="N21" s="306">
        <f>SUM(N14:N20)</f>
        <v>45606.499999999993</v>
      </c>
      <c r="O21" s="306">
        <v>46755.750000000007</v>
      </c>
      <c r="P21" s="306">
        <v>46446.749999999956</v>
      </c>
      <c r="Q21" s="306">
        <v>44577</v>
      </c>
    </row>
    <row r="22" spans="1:17" s="203" customFormat="1" ht="4.5" customHeight="1" x14ac:dyDescent="0.2">
      <c r="A22" s="207"/>
      <c r="B22" s="328"/>
      <c r="C22" s="328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329"/>
      <c r="Q22" s="514"/>
    </row>
    <row r="23" spans="1:17" s="203" customFormat="1" ht="4.5" customHeight="1" x14ac:dyDescent="0.2">
      <c r="B23" s="305"/>
      <c r="C23" s="305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</row>
    <row r="24" spans="1:17" s="202" customFormat="1" ht="12" customHeight="1" x14ac:dyDescent="0.25">
      <c r="A24" s="193" t="s">
        <v>7</v>
      </c>
      <c r="B24" s="326"/>
      <c r="C24" s="326"/>
      <c r="D24" s="327"/>
      <c r="E24" s="327"/>
      <c r="F24" s="327"/>
      <c r="G24" s="327"/>
      <c r="H24" s="327"/>
      <c r="I24" s="327"/>
      <c r="J24" s="327"/>
      <c r="K24" s="327"/>
      <c r="L24" s="327"/>
      <c r="M24" s="327"/>
      <c r="N24" s="327"/>
      <c r="O24" s="327"/>
      <c r="P24" s="327"/>
      <c r="Q24" s="327"/>
    </row>
    <row r="25" spans="1:17" s="203" customFormat="1" ht="12" customHeight="1" x14ac:dyDescent="0.2">
      <c r="A25" s="203" t="s">
        <v>25</v>
      </c>
      <c r="B25" s="305">
        <v>7779</v>
      </c>
      <c r="C25" s="305">
        <v>7389</v>
      </c>
      <c r="D25" s="306">
        <v>7709.75</v>
      </c>
      <c r="E25" s="306">
        <v>7831.75</v>
      </c>
      <c r="F25" s="306">
        <v>7232.333333333333</v>
      </c>
      <c r="G25" s="306">
        <v>7104.166666666667</v>
      </c>
      <c r="H25" s="306">
        <v>6897.6666666665451</v>
      </c>
      <c r="I25" s="306">
        <v>6404.333333333333</v>
      </c>
      <c r="J25" s="306">
        <v>5595.916666666667</v>
      </c>
      <c r="K25" s="306">
        <v>5097.9999999999909</v>
      </c>
      <c r="L25" s="306">
        <v>4463.5833333333303</v>
      </c>
      <c r="M25" s="306">
        <v>4085.7500000000032</v>
      </c>
      <c r="N25" s="306">
        <v>3872.7500000000045</v>
      </c>
      <c r="O25" s="306">
        <v>4107.2500000000036</v>
      </c>
      <c r="P25" s="306">
        <v>3895.7499999999995</v>
      </c>
      <c r="Q25" s="306">
        <v>3808</v>
      </c>
    </row>
    <row r="26" spans="1:17" s="203" customFormat="1" ht="12" customHeight="1" x14ac:dyDescent="0.2">
      <c r="A26" s="203" t="s">
        <v>26</v>
      </c>
      <c r="B26" s="305">
        <v>8604.5</v>
      </c>
      <c r="C26" s="305">
        <v>8327.25</v>
      </c>
      <c r="D26" s="306">
        <v>8798.9166666666661</v>
      </c>
      <c r="E26" s="306">
        <v>9075.8333333333339</v>
      </c>
      <c r="F26" s="306">
        <v>8907</v>
      </c>
      <c r="G26" s="306">
        <v>8880.0833333333339</v>
      </c>
      <c r="H26" s="306">
        <v>9041.2499999998727</v>
      </c>
      <c r="I26" s="306">
        <v>8978.1666666666661</v>
      </c>
      <c r="J26" s="306">
        <v>7947.75</v>
      </c>
      <c r="K26" s="306">
        <v>7363.6666666666606</v>
      </c>
      <c r="L26" s="306">
        <v>6730.5</v>
      </c>
      <c r="M26" s="306">
        <v>6305.7499999999918</v>
      </c>
      <c r="N26" s="306">
        <v>5983.7499999999873</v>
      </c>
      <c r="O26" s="306">
        <v>6263.6666666666533</v>
      </c>
      <c r="P26" s="306">
        <v>6159.9166666666561</v>
      </c>
      <c r="Q26" s="306">
        <v>6012</v>
      </c>
    </row>
    <row r="27" spans="1:17" s="203" customFormat="1" ht="12" customHeight="1" x14ac:dyDescent="0.2">
      <c r="A27" s="203" t="s">
        <v>27</v>
      </c>
      <c r="B27" s="305">
        <v>7143.5</v>
      </c>
      <c r="C27" s="305">
        <v>7028.916666666667</v>
      </c>
      <c r="D27" s="306">
        <v>7466.833333333333</v>
      </c>
      <c r="E27" s="306">
        <v>8077.833333333333</v>
      </c>
      <c r="F27" s="306">
        <v>8304.1666666666661</v>
      </c>
      <c r="G27" s="306">
        <v>8440.4166666666661</v>
      </c>
      <c r="H27" s="306">
        <v>8612.1666666665187</v>
      </c>
      <c r="I27" s="306">
        <v>8688.9166666666661</v>
      </c>
      <c r="J27" s="306">
        <v>7937.083333333333</v>
      </c>
      <c r="K27" s="306">
        <v>7485.1666666666142</v>
      </c>
      <c r="L27" s="306">
        <v>7128.5833333333303</v>
      </c>
      <c r="M27" s="306">
        <v>6822.2500000000045</v>
      </c>
      <c r="N27" s="306">
        <v>6552.4166666666679</v>
      </c>
      <c r="O27" s="306">
        <v>6374.833333333323</v>
      </c>
      <c r="P27" s="306">
        <v>6478.5000000000064</v>
      </c>
      <c r="Q27" s="306">
        <v>6460</v>
      </c>
    </row>
    <row r="28" spans="1:17" s="203" customFormat="1" ht="12" customHeight="1" x14ac:dyDescent="0.2">
      <c r="A28" s="203" t="s">
        <v>28</v>
      </c>
      <c r="B28" s="305">
        <v>6279</v>
      </c>
      <c r="C28" s="305">
        <v>6152.833333333333</v>
      </c>
      <c r="D28" s="306">
        <v>6342.916666666667</v>
      </c>
      <c r="E28" s="306">
        <v>6647.916666666667</v>
      </c>
      <c r="F28" s="306">
        <v>6661.583333333333</v>
      </c>
      <c r="G28" s="306">
        <v>6808.333333333333</v>
      </c>
      <c r="H28" s="306">
        <v>7023.7499999999718</v>
      </c>
      <c r="I28" s="306">
        <v>7272.416666666667</v>
      </c>
      <c r="J28" s="306">
        <v>6860.75</v>
      </c>
      <c r="K28" s="306">
        <v>6672.3333333333276</v>
      </c>
      <c r="L28" s="306">
        <v>6484.6666666666697</v>
      </c>
      <c r="M28" s="306">
        <v>6414.3333333333376</v>
      </c>
      <c r="N28" s="306">
        <v>6231.0833333333203</v>
      </c>
      <c r="O28" s="306">
        <v>5906.4166666666615</v>
      </c>
      <c r="P28" s="306">
        <v>5971.00000000002</v>
      </c>
      <c r="Q28" s="306">
        <v>5904</v>
      </c>
    </row>
    <row r="29" spans="1:17" s="203" customFormat="1" ht="12" customHeight="1" x14ac:dyDescent="0.2">
      <c r="A29" s="203" t="s">
        <v>29</v>
      </c>
      <c r="B29" s="305">
        <v>5272.333333333333</v>
      </c>
      <c r="C29" s="305">
        <v>4984.583333333333</v>
      </c>
      <c r="D29" s="306">
        <v>5221.916666666667</v>
      </c>
      <c r="E29" s="306">
        <v>5495.166666666667</v>
      </c>
      <c r="F29" s="306">
        <v>5643.166666666667</v>
      </c>
      <c r="G29" s="306">
        <v>5791.666666666667</v>
      </c>
      <c r="H29" s="306">
        <v>5917.1666666666324</v>
      </c>
      <c r="I29" s="306">
        <v>5998</v>
      </c>
      <c r="J29" s="306">
        <v>5705.083333333333</v>
      </c>
      <c r="K29" s="306">
        <v>5430.6666666666579</v>
      </c>
      <c r="L29" s="306">
        <v>5326.1666666666697</v>
      </c>
      <c r="M29" s="306">
        <v>5253.0833333333376</v>
      </c>
      <c r="N29" s="306">
        <v>5237</v>
      </c>
      <c r="O29" s="306">
        <v>5079.5833333333358</v>
      </c>
      <c r="P29" s="306">
        <v>5326.2500000000036</v>
      </c>
      <c r="Q29" s="306">
        <v>5332</v>
      </c>
    </row>
    <row r="30" spans="1:17" s="203" customFormat="1" ht="12" customHeight="1" x14ac:dyDescent="0.2">
      <c r="A30" s="203" t="s">
        <v>30</v>
      </c>
      <c r="B30" s="305">
        <v>4571</v>
      </c>
      <c r="C30" s="305">
        <v>4314.75</v>
      </c>
      <c r="D30" s="306">
        <v>4264.083333333333</v>
      </c>
      <c r="E30" s="306">
        <v>4470.75</v>
      </c>
      <c r="F30" s="306">
        <v>4584.5</v>
      </c>
      <c r="G30" s="306">
        <v>4661.166666666667</v>
      </c>
      <c r="H30" s="306">
        <v>4722.6666666666706</v>
      </c>
      <c r="I30" s="306">
        <v>4844.666666666667</v>
      </c>
      <c r="J30" s="306">
        <v>4680.916666666667</v>
      </c>
      <c r="K30" s="306">
        <v>4658.3333333333385</v>
      </c>
      <c r="L30" s="306">
        <v>4527.5833333333303</v>
      </c>
      <c r="M30" s="306">
        <v>4475.0000000000018</v>
      </c>
      <c r="N30" s="306">
        <v>4400.1666666666633</v>
      </c>
      <c r="O30" s="306">
        <v>4158.0000000000091</v>
      </c>
      <c r="P30" s="306">
        <v>4191.1666666666579</v>
      </c>
      <c r="Q30" s="306">
        <v>4174</v>
      </c>
    </row>
    <row r="31" spans="1:17" s="203" customFormat="1" ht="12" customHeight="1" x14ac:dyDescent="0.2">
      <c r="A31" s="203" t="s">
        <v>17</v>
      </c>
      <c r="B31" s="305">
        <v>6226.3333333333339</v>
      </c>
      <c r="C31" s="305">
        <v>6676.583333333333</v>
      </c>
      <c r="D31" s="306">
        <v>7623</v>
      </c>
      <c r="E31" s="306">
        <v>8473.3333333333339</v>
      </c>
      <c r="F31" s="306">
        <v>8880.5833333333339</v>
      </c>
      <c r="G31" s="306">
        <v>9130.4166666666661</v>
      </c>
      <c r="H31" s="306">
        <v>9274.0833333333849</v>
      </c>
      <c r="I31" s="306">
        <v>9798.4166666666661</v>
      </c>
      <c r="J31" s="306">
        <v>9890</v>
      </c>
      <c r="K31" s="306">
        <v>9657.6666666666752</v>
      </c>
      <c r="L31" s="306">
        <v>9707</v>
      </c>
      <c r="M31" s="306">
        <v>9832.1666666666824</v>
      </c>
      <c r="N31" s="306">
        <v>10163</v>
      </c>
      <c r="O31" s="306">
        <v>10157</v>
      </c>
      <c r="P31" s="306">
        <v>10310.750000000009</v>
      </c>
      <c r="Q31" s="306">
        <v>9985</v>
      </c>
    </row>
    <row r="32" spans="1:17" s="203" customFormat="1" ht="12" customHeight="1" x14ac:dyDescent="0.2">
      <c r="A32" s="203" t="s">
        <v>8</v>
      </c>
      <c r="B32" s="305">
        <v>45875.666666666672</v>
      </c>
      <c r="C32" s="305">
        <v>44873.916666666672</v>
      </c>
      <c r="D32" s="306">
        <v>47427.416666666664</v>
      </c>
      <c r="E32" s="306">
        <v>50072.583333333336</v>
      </c>
      <c r="F32" s="306">
        <v>50213.333333333336</v>
      </c>
      <c r="G32" s="306">
        <v>50816.25</v>
      </c>
      <c r="H32" s="306">
        <v>51488.7499999996</v>
      </c>
      <c r="I32" s="306">
        <v>51984.916666666664</v>
      </c>
      <c r="J32" s="306">
        <v>48617.333333333336</v>
      </c>
      <c r="K32" s="306">
        <v>46365.83333333327</v>
      </c>
      <c r="L32" s="306">
        <v>44367.666666666701</v>
      </c>
      <c r="M32" s="306">
        <v>43188.333333333358</v>
      </c>
      <c r="N32" s="306">
        <f>SUM(N25:N31)</f>
        <v>42440.166666666642</v>
      </c>
      <c r="O32" s="306">
        <v>42046.916666666664</v>
      </c>
      <c r="P32" s="306">
        <v>42333.33333333335</v>
      </c>
      <c r="Q32" s="306">
        <v>41675</v>
      </c>
    </row>
    <row r="33" spans="1:17" s="203" customFormat="1" ht="4.5" customHeight="1" x14ac:dyDescent="0.2">
      <c r="A33" s="207"/>
      <c r="B33" s="328"/>
      <c r="C33" s="328"/>
      <c r="D33" s="329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514"/>
    </row>
    <row r="34" spans="1:17" s="203" customFormat="1" ht="4.5" customHeight="1" x14ac:dyDescent="0.2">
      <c r="B34" s="305"/>
      <c r="C34" s="305"/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</row>
    <row r="35" spans="1:17" s="202" customFormat="1" ht="12" customHeight="1" x14ac:dyDescent="0.25">
      <c r="A35" s="193" t="s">
        <v>8</v>
      </c>
      <c r="B35" s="326"/>
      <c r="C35" s="326"/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27"/>
      <c r="Q35" s="327"/>
    </row>
    <row r="36" spans="1:17" s="203" customFormat="1" ht="12" customHeight="1" x14ac:dyDescent="0.2">
      <c r="A36" s="203" t="s">
        <v>25</v>
      </c>
      <c r="B36" s="305">
        <v>15064.333333333332</v>
      </c>
      <c r="C36" s="305">
        <v>14383</v>
      </c>
      <c r="D36" s="306">
        <v>15469.333333333332</v>
      </c>
      <c r="E36" s="306">
        <v>16079.083333333334</v>
      </c>
      <c r="F36" s="306">
        <v>14871</v>
      </c>
      <c r="G36" s="306">
        <v>14760.583333333334</v>
      </c>
      <c r="H36" s="306">
        <v>14472.833333333143</v>
      </c>
      <c r="I36" s="306">
        <v>13431.916666666666</v>
      </c>
      <c r="J36" s="306">
        <v>11710.75</v>
      </c>
      <c r="K36" s="306">
        <v>10629.249999999985</v>
      </c>
      <c r="L36" s="306">
        <v>9671</v>
      </c>
      <c r="M36" s="306">
        <v>8976.666666666626</v>
      </c>
      <c r="N36" s="306">
        <f>SUM(N14,N25)</f>
        <v>8479.1666666666715</v>
      </c>
      <c r="O36" s="306">
        <v>9116.6666666666788</v>
      </c>
      <c r="P36" s="306">
        <v>8847.2500000000055</v>
      </c>
      <c r="Q36" s="306">
        <v>8680</v>
      </c>
    </row>
    <row r="37" spans="1:17" s="203" customFormat="1" ht="12" customHeight="1" x14ac:dyDescent="0.2">
      <c r="A37" s="203" t="s">
        <v>26</v>
      </c>
      <c r="B37" s="305">
        <v>16625.166666666668</v>
      </c>
      <c r="C37" s="305">
        <v>15916.333333333332</v>
      </c>
      <c r="D37" s="306">
        <v>17071.083333333332</v>
      </c>
      <c r="E37" s="306">
        <v>17644.583333333332</v>
      </c>
      <c r="F37" s="306">
        <v>16998.833333333332</v>
      </c>
      <c r="G37" s="306">
        <v>16886.583333333336</v>
      </c>
      <c r="H37" s="306">
        <v>17231.749999999625</v>
      </c>
      <c r="I37" s="306">
        <v>16992.666666666668</v>
      </c>
      <c r="J37" s="306">
        <v>15017.166666666668</v>
      </c>
      <c r="K37" s="306">
        <v>13776.166666666673</v>
      </c>
      <c r="L37" s="306">
        <v>12629.583333333299</v>
      </c>
      <c r="M37" s="306">
        <v>11783.166666666719</v>
      </c>
      <c r="N37" s="306">
        <f t="shared" ref="N37:N43" si="0">SUM(N15,N26)</f>
        <v>11305.333333333325</v>
      </c>
      <c r="O37" s="306">
        <v>12076.25</v>
      </c>
      <c r="P37" s="306">
        <v>11914.083333333405</v>
      </c>
      <c r="Q37" s="306">
        <v>11480</v>
      </c>
    </row>
    <row r="38" spans="1:17" s="203" customFormat="1" ht="12" customHeight="1" x14ac:dyDescent="0.2">
      <c r="A38" s="203" t="s">
        <v>27</v>
      </c>
      <c r="B38" s="305">
        <v>14418.916666666668</v>
      </c>
      <c r="C38" s="305">
        <v>14120.666666666668</v>
      </c>
      <c r="D38" s="306">
        <v>15259.916666666666</v>
      </c>
      <c r="E38" s="306">
        <v>16652.916666666668</v>
      </c>
      <c r="F38" s="306">
        <v>16853.416666666664</v>
      </c>
      <c r="G38" s="306">
        <v>16956.166666666664</v>
      </c>
      <c r="H38" s="306">
        <v>16972.333333333074</v>
      </c>
      <c r="I38" s="306">
        <v>16839.75</v>
      </c>
      <c r="J38" s="306">
        <v>15191.416666666666</v>
      </c>
      <c r="K38" s="306">
        <v>14049.000000000138</v>
      </c>
      <c r="L38" s="306">
        <v>13123.5</v>
      </c>
      <c r="M38" s="306">
        <v>12403.916666666664</v>
      </c>
      <c r="N38" s="306">
        <f t="shared" si="0"/>
        <v>11846.666666666655</v>
      </c>
      <c r="O38" s="306">
        <v>11906.333333333338</v>
      </c>
      <c r="P38" s="306">
        <v>12006.916666666664</v>
      </c>
      <c r="Q38" s="306">
        <v>11842</v>
      </c>
    </row>
    <row r="39" spans="1:17" s="203" customFormat="1" ht="12" customHeight="1" x14ac:dyDescent="0.2">
      <c r="A39" s="203" t="s">
        <v>28</v>
      </c>
      <c r="B39" s="305">
        <v>13075.833333333332</v>
      </c>
      <c r="C39" s="305">
        <v>12832.333333333332</v>
      </c>
      <c r="D39" s="306">
        <v>13538.333333333334</v>
      </c>
      <c r="E39" s="306">
        <v>14339.75</v>
      </c>
      <c r="F39" s="306">
        <v>14424.5</v>
      </c>
      <c r="G39" s="306">
        <v>14679.75</v>
      </c>
      <c r="H39" s="306">
        <v>14986.999999999887</v>
      </c>
      <c r="I39" s="306">
        <v>15347.916666666666</v>
      </c>
      <c r="J39" s="306">
        <v>14294.916666666668</v>
      </c>
      <c r="K39" s="306">
        <v>13548.500000000013</v>
      </c>
      <c r="L39" s="306">
        <v>12841.666666666701</v>
      </c>
      <c r="M39" s="306">
        <v>12312.499999999995</v>
      </c>
      <c r="N39" s="306">
        <f t="shared" si="0"/>
        <v>11659.5</v>
      </c>
      <c r="O39" s="306">
        <v>11248.666666666657</v>
      </c>
      <c r="P39" s="306">
        <v>11161.999999999982</v>
      </c>
      <c r="Q39" s="306">
        <v>10834</v>
      </c>
    </row>
    <row r="40" spans="1:17" s="203" customFormat="1" ht="12" customHeight="1" x14ac:dyDescent="0.2">
      <c r="A40" s="203" t="s">
        <v>29</v>
      </c>
      <c r="B40" s="305">
        <v>11405.75</v>
      </c>
      <c r="C40" s="305">
        <v>11009.416666666666</v>
      </c>
      <c r="D40" s="306">
        <v>11808.083333333334</v>
      </c>
      <c r="E40" s="306">
        <v>12604.916666666666</v>
      </c>
      <c r="F40" s="306">
        <v>12927.5</v>
      </c>
      <c r="G40" s="306">
        <v>13059.583333333334</v>
      </c>
      <c r="H40" s="306">
        <v>13266.916666666599</v>
      </c>
      <c r="I40" s="306">
        <v>13441.75</v>
      </c>
      <c r="J40" s="306">
        <v>12718.833333333332</v>
      </c>
      <c r="K40" s="306">
        <v>12066.500000000013</v>
      </c>
      <c r="L40" s="306">
        <v>11579.833333333299</v>
      </c>
      <c r="M40" s="306">
        <v>11159.250000000027</v>
      </c>
      <c r="N40" s="306">
        <f t="shared" si="0"/>
        <v>10943.583333333321</v>
      </c>
      <c r="O40" s="306">
        <v>10740.999999999989</v>
      </c>
      <c r="P40" s="306">
        <v>10813.333333333348</v>
      </c>
      <c r="Q40" s="306">
        <v>10464</v>
      </c>
    </row>
    <row r="41" spans="1:17" s="203" customFormat="1" ht="12" customHeight="1" x14ac:dyDescent="0.2">
      <c r="A41" s="203" t="s">
        <v>30</v>
      </c>
      <c r="B41" s="305">
        <v>9796.5</v>
      </c>
      <c r="C41" s="305">
        <v>9518.9166666666679</v>
      </c>
      <c r="D41" s="306">
        <v>9744.3333333333321</v>
      </c>
      <c r="E41" s="306">
        <v>10459.833333333334</v>
      </c>
      <c r="F41" s="306">
        <v>10796.083333333332</v>
      </c>
      <c r="G41" s="306">
        <v>11001.916666666668</v>
      </c>
      <c r="H41" s="306">
        <v>11227.416666666631</v>
      </c>
      <c r="I41" s="306">
        <v>11470.166666666666</v>
      </c>
      <c r="J41" s="306">
        <v>11127.25</v>
      </c>
      <c r="K41" s="306">
        <v>10962.999999999991</v>
      </c>
      <c r="L41" s="306">
        <v>10550.916666666701</v>
      </c>
      <c r="M41" s="306">
        <v>10227.583333333316</v>
      </c>
      <c r="N41" s="306">
        <f t="shared" si="0"/>
        <v>9868.4166666666624</v>
      </c>
      <c r="O41" s="306">
        <v>9577.4166666666642</v>
      </c>
      <c r="P41" s="306">
        <v>9552.5833333333703</v>
      </c>
      <c r="Q41" s="306">
        <v>9182</v>
      </c>
    </row>
    <row r="42" spans="1:17" s="203" customFormat="1" ht="12" customHeight="1" x14ac:dyDescent="0.2">
      <c r="A42" s="203" t="s">
        <v>17</v>
      </c>
      <c r="B42" s="305">
        <v>13284.833333333334</v>
      </c>
      <c r="C42" s="305">
        <v>14333.5</v>
      </c>
      <c r="D42" s="306">
        <v>16485.5</v>
      </c>
      <c r="E42" s="306">
        <v>18608.833333333336</v>
      </c>
      <c r="F42" s="306">
        <v>19634.416666666664</v>
      </c>
      <c r="G42" s="306">
        <v>20509.25</v>
      </c>
      <c r="H42" s="306">
        <v>21270.833333333288</v>
      </c>
      <c r="I42" s="306">
        <v>22811.833333333336</v>
      </c>
      <c r="J42" s="306">
        <v>23152</v>
      </c>
      <c r="K42" s="306">
        <v>22787.249999999971</v>
      </c>
      <c r="L42" s="306">
        <v>22995.000071361661</v>
      </c>
      <c r="M42" s="306">
        <v>23339.666666666621</v>
      </c>
      <c r="N42" s="306">
        <f t="shared" si="0"/>
        <v>23944</v>
      </c>
      <c r="O42" s="306">
        <v>24136</v>
      </c>
      <c r="P42" s="306">
        <v>24483.916666666581</v>
      </c>
      <c r="Q42" s="306">
        <v>23768</v>
      </c>
    </row>
    <row r="43" spans="1:17" s="203" customFormat="1" ht="12" customHeight="1" x14ac:dyDescent="0.2">
      <c r="A43" s="203" t="s">
        <v>8</v>
      </c>
      <c r="B43" s="305">
        <v>93671.333333333343</v>
      </c>
      <c r="C43" s="305">
        <v>92114.166666666672</v>
      </c>
      <c r="D43" s="306">
        <v>99376.583333333328</v>
      </c>
      <c r="E43" s="306">
        <v>106389.91666666666</v>
      </c>
      <c r="F43" s="306">
        <v>106505.75</v>
      </c>
      <c r="G43" s="306">
        <v>107853.83333333333</v>
      </c>
      <c r="H43" s="306">
        <v>109429.08333333225</v>
      </c>
      <c r="I43" s="306">
        <v>110336</v>
      </c>
      <c r="J43" s="306">
        <v>103212.33333333334</v>
      </c>
      <c r="K43" s="306">
        <v>97819.666666666788</v>
      </c>
      <c r="L43" s="306">
        <v>93391.5</v>
      </c>
      <c r="M43" s="306">
        <v>90202.749999999971</v>
      </c>
      <c r="N43" s="306">
        <f t="shared" si="0"/>
        <v>88046.666666666628</v>
      </c>
      <c r="O43" s="306">
        <v>88802.666666666628</v>
      </c>
      <c r="P43" s="306">
        <v>88780.083333333358</v>
      </c>
      <c r="Q43" s="306">
        <v>86250</v>
      </c>
    </row>
    <row r="44" spans="1:17" s="203" customFormat="1" ht="4.5" customHeight="1" x14ac:dyDescent="0.2">
      <c r="A44" s="207"/>
      <c r="B44" s="352"/>
      <c r="C44" s="352"/>
      <c r="D44" s="353"/>
      <c r="E44" s="353"/>
      <c r="F44" s="353"/>
      <c r="G44" s="353"/>
      <c r="H44" s="353"/>
      <c r="I44" s="353"/>
      <c r="J44" s="353"/>
      <c r="K44" s="353"/>
      <c r="L44" s="353"/>
      <c r="M44" s="353"/>
      <c r="N44" s="353"/>
      <c r="O44" s="353"/>
      <c r="P44" s="353"/>
      <c r="Q44" s="353"/>
    </row>
    <row r="45" spans="1:17" s="203" customFormat="1" ht="9" customHeight="1" x14ac:dyDescent="0.2">
      <c r="B45" s="368"/>
      <c r="C45" s="368"/>
      <c r="D45" s="368"/>
      <c r="E45" s="368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</row>
    <row r="46" spans="1:17" s="215" customFormat="1" ht="9" customHeight="1" x14ac:dyDescent="0.2">
      <c r="A46" s="213" t="s">
        <v>120</v>
      </c>
      <c r="B46" s="369"/>
      <c r="C46" s="369"/>
      <c r="D46" s="369"/>
      <c r="E46" s="369"/>
      <c r="F46" s="334"/>
      <c r="G46" s="334"/>
      <c r="H46" s="334"/>
      <c r="I46" s="334"/>
      <c r="J46" s="334"/>
      <c r="K46" s="334"/>
      <c r="L46" s="334"/>
      <c r="M46" s="334"/>
      <c r="N46" s="334"/>
      <c r="O46" s="334"/>
      <c r="P46" s="366"/>
    </row>
    <row r="47" spans="1:17" ht="19.5" customHeight="1" x14ac:dyDescent="0.25">
      <c r="A47" s="181" t="s">
        <v>144</v>
      </c>
      <c r="B47" s="78"/>
      <c r="C47" s="335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</row>
    <row r="48" spans="1:17" s="184" customFormat="1" ht="4.5" customHeight="1" x14ac:dyDescent="0.25">
      <c r="B48" s="338"/>
      <c r="C48" s="337"/>
      <c r="D48" s="338"/>
      <c r="E48" s="338"/>
      <c r="F48" s="338"/>
      <c r="G48" s="338"/>
      <c r="H48" s="338"/>
      <c r="I48" s="338"/>
      <c r="J48" s="338"/>
      <c r="K48" s="338"/>
      <c r="L48" s="338"/>
      <c r="M48" s="338"/>
      <c r="N48" s="338"/>
      <c r="O48" s="338"/>
      <c r="P48" s="338"/>
    </row>
    <row r="49" spans="1:16" s="184" customFormat="1" ht="4.5" customHeight="1" x14ac:dyDescent="0.25">
      <c r="A49" s="186"/>
      <c r="B49" s="316"/>
      <c r="C49" s="339"/>
      <c r="D49" s="316"/>
      <c r="E49" s="316"/>
      <c r="F49" s="316"/>
      <c r="G49" s="316"/>
      <c r="H49" s="316"/>
      <c r="I49" s="316"/>
      <c r="J49" s="316"/>
      <c r="K49" s="316"/>
      <c r="L49" s="316"/>
      <c r="M49" s="316"/>
      <c r="N49" s="316"/>
      <c r="O49" s="317"/>
      <c r="P49" s="317"/>
    </row>
    <row r="50" spans="1:16" s="193" customFormat="1" ht="12" x14ac:dyDescent="0.25">
      <c r="A50" s="190" t="s">
        <v>3</v>
      </c>
      <c r="B50" s="296">
        <v>1992</v>
      </c>
      <c r="C50" s="296">
        <v>1993</v>
      </c>
      <c r="D50" s="296">
        <v>1994</v>
      </c>
      <c r="E50" s="296">
        <v>1995</v>
      </c>
      <c r="F50" s="296">
        <v>1996</v>
      </c>
      <c r="G50" s="296">
        <v>1997</v>
      </c>
      <c r="H50" s="296">
        <v>1998</v>
      </c>
      <c r="I50" s="296">
        <v>1999</v>
      </c>
      <c r="J50" s="296">
        <v>2000</v>
      </c>
      <c r="K50" s="296">
        <v>2001</v>
      </c>
      <c r="L50" s="296">
        <v>2002</v>
      </c>
      <c r="M50" s="296">
        <v>2003</v>
      </c>
      <c r="N50" s="296">
        <v>2004</v>
      </c>
      <c r="O50" s="298">
        <v>2005</v>
      </c>
      <c r="P50" s="298">
        <v>2006</v>
      </c>
    </row>
    <row r="51" spans="1:16" s="193" customFormat="1" ht="4.5" customHeight="1" x14ac:dyDescent="0.25">
      <c r="A51" s="194"/>
      <c r="B51" s="370"/>
      <c r="C51" s="299"/>
      <c r="D51" s="299"/>
      <c r="E51" s="299"/>
      <c r="F51" s="299"/>
      <c r="G51" s="299"/>
      <c r="H51" s="299"/>
      <c r="I51" s="299"/>
      <c r="J51" s="299"/>
      <c r="K51" s="299"/>
      <c r="L51" s="299"/>
      <c r="M51" s="299"/>
      <c r="N51" s="299"/>
      <c r="O51" s="301"/>
      <c r="P51" s="301"/>
    </row>
    <row r="52" spans="1:16" ht="4.5" customHeight="1" x14ac:dyDescent="0.25">
      <c r="B52" s="346"/>
      <c r="C52" s="302"/>
      <c r="D52" s="302"/>
      <c r="E52" s="302"/>
      <c r="F52" s="302"/>
      <c r="G52" s="302"/>
      <c r="H52" s="302"/>
      <c r="I52" s="302"/>
      <c r="J52" s="302"/>
      <c r="K52" s="302"/>
      <c r="L52" s="302"/>
      <c r="M52" s="302"/>
      <c r="N52" s="302"/>
      <c r="O52" s="304"/>
      <c r="P52" s="304"/>
    </row>
    <row r="53" spans="1:16" s="202" customFormat="1" ht="12" customHeight="1" x14ac:dyDescent="0.25">
      <c r="A53" s="193" t="s">
        <v>6</v>
      </c>
      <c r="B53" s="347"/>
      <c r="C53" s="367"/>
      <c r="D53" s="367"/>
      <c r="E53" s="367"/>
      <c r="F53" s="367"/>
      <c r="G53" s="367"/>
      <c r="H53" s="367"/>
      <c r="I53" s="367"/>
      <c r="J53" s="367"/>
      <c r="K53" s="367"/>
      <c r="L53" s="367"/>
      <c r="M53" s="367"/>
      <c r="N53" s="367"/>
      <c r="O53" s="348"/>
      <c r="P53" s="348"/>
    </row>
    <row r="54" spans="1:16" s="203" customFormat="1" ht="12" customHeight="1" x14ac:dyDescent="0.2">
      <c r="A54" s="203" t="s">
        <v>25</v>
      </c>
      <c r="B54" s="305">
        <v>5416.583333333333</v>
      </c>
      <c r="C54" s="305">
        <v>6572.25</v>
      </c>
      <c r="D54" s="305">
        <v>7113.583333333333</v>
      </c>
      <c r="E54" s="305">
        <v>7210.25</v>
      </c>
      <c r="F54" s="305">
        <v>7401.333333333333</v>
      </c>
      <c r="G54" s="305">
        <v>7408.25</v>
      </c>
      <c r="H54" s="305">
        <v>7430.666666666667</v>
      </c>
      <c r="I54" s="305">
        <v>7204.416666666667</v>
      </c>
      <c r="J54" s="305">
        <v>6711.833333333333</v>
      </c>
      <c r="K54" s="305">
        <v>6704.5</v>
      </c>
      <c r="L54" s="305">
        <v>7524.75</v>
      </c>
      <c r="M54" s="305">
        <v>8066.916666666667</v>
      </c>
      <c r="N54" s="305">
        <v>8191.333333333333</v>
      </c>
      <c r="O54" s="306">
        <v>8306.4166666666661</v>
      </c>
      <c r="P54" s="306">
        <v>7975.5</v>
      </c>
    </row>
    <row r="55" spans="1:16" s="203" customFormat="1" ht="12" customHeight="1" x14ac:dyDescent="0.2">
      <c r="A55" s="203" t="s">
        <v>26</v>
      </c>
      <c r="B55" s="305">
        <v>5112.583333333333</v>
      </c>
      <c r="C55" s="305">
        <v>6563.333333333333</v>
      </c>
      <c r="D55" s="305">
        <v>7375.25</v>
      </c>
      <c r="E55" s="305">
        <v>7471.25</v>
      </c>
      <c r="F55" s="305">
        <v>7709.166666666667</v>
      </c>
      <c r="G55" s="305">
        <v>7837.083333333333</v>
      </c>
      <c r="H55" s="305">
        <v>7571.666666666667</v>
      </c>
      <c r="I55" s="305">
        <v>6974.333333333333</v>
      </c>
      <c r="J55" s="305">
        <v>6313.083333333333</v>
      </c>
      <c r="K55" s="305">
        <v>6472.666666666667</v>
      </c>
      <c r="L55" s="305">
        <v>7472.166666666667</v>
      </c>
      <c r="M55" s="305">
        <v>8176.833333333333</v>
      </c>
      <c r="N55" s="305">
        <v>8599.6666666666661</v>
      </c>
      <c r="O55" s="306">
        <v>8674</v>
      </c>
      <c r="P55" s="306">
        <v>8559.1666666666661</v>
      </c>
    </row>
    <row r="56" spans="1:16" s="203" customFormat="1" ht="12" customHeight="1" x14ac:dyDescent="0.2">
      <c r="A56" s="203" t="s">
        <v>27</v>
      </c>
      <c r="B56" s="305">
        <v>3998</v>
      </c>
      <c r="C56" s="305">
        <v>4897.666666666667</v>
      </c>
      <c r="D56" s="305">
        <v>5545.583333333333</v>
      </c>
      <c r="E56" s="305">
        <v>5909.166666666667</v>
      </c>
      <c r="F56" s="305">
        <v>6257.083333333333</v>
      </c>
      <c r="G56" s="305">
        <v>6653.666666666667</v>
      </c>
      <c r="H56" s="305">
        <v>6617.5</v>
      </c>
      <c r="I56" s="305">
        <v>6287.5</v>
      </c>
      <c r="J56" s="305">
        <v>6037.75</v>
      </c>
      <c r="K56" s="305">
        <v>6324.583333333333</v>
      </c>
      <c r="L56" s="305">
        <v>7076.25</v>
      </c>
      <c r="M56" s="305">
        <v>7490.666666666667</v>
      </c>
      <c r="N56" s="305">
        <v>7883.083333333333</v>
      </c>
      <c r="O56" s="306">
        <v>7974.416666666667</v>
      </c>
      <c r="P56" s="306">
        <v>7732.083333333333</v>
      </c>
    </row>
    <row r="57" spans="1:16" s="203" customFormat="1" ht="12" customHeight="1" x14ac:dyDescent="0.2">
      <c r="A57" s="203" t="s">
        <v>28</v>
      </c>
      <c r="B57" s="305">
        <v>3371.9166666666665</v>
      </c>
      <c r="C57" s="305">
        <v>3998.4166666666665</v>
      </c>
      <c r="D57" s="305">
        <v>4394.75</v>
      </c>
      <c r="E57" s="305">
        <v>4699.5</v>
      </c>
      <c r="F57" s="305">
        <v>5017.666666666667</v>
      </c>
      <c r="G57" s="305">
        <v>5354.416666666667</v>
      </c>
      <c r="H57" s="305">
        <v>5544.75</v>
      </c>
      <c r="I57" s="305">
        <v>5299.666666666667</v>
      </c>
      <c r="J57" s="305">
        <v>5120.916666666667</v>
      </c>
      <c r="K57" s="305">
        <v>5431.833333333333</v>
      </c>
      <c r="L57" s="305">
        <v>6067.333333333333</v>
      </c>
      <c r="M57" s="305">
        <v>6507.833333333333</v>
      </c>
      <c r="N57" s="305">
        <v>6949.75</v>
      </c>
      <c r="O57" s="306">
        <v>7303.416666666667</v>
      </c>
      <c r="P57" s="306">
        <v>7310.583333333333</v>
      </c>
    </row>
    <row r="58" spans="1:16" s="203" customFormat="1" ht="12" customHeight="1" x14ac:dyDescent="0.2">
      <c r="A58" s="203" t="s">
        <v>29</v>
      </c>
      <c r="B58" s="305">
        <v>2920.1666666666665</v>
      </c>
      <c r="C58" s="305">
        <v>3476.5</v>
      </c>
      <c r="D58" s="305">
        <v>3806</v>
      </c>
      <c r="E58" s="305">
        <v>4117.416666666667</v>
      </c>
      <c r="F58" s="305">
        <v>4472.75</v>
      </c>
      <c r="G58" s="305">
        <v>4710.5</v>
      </c>
      <c r="H58" s="305">
        <v>4704</v>
      </c>
      <c r="I58" s="305">
        <v>4408.416666666667</v>
      </c>
      <c r="J58" s="305">
        <v>4319.416666666667</v>
      </c>
      <c r="K58" s="305">
        <v>4423.666666666667</v>
      </c>
      <c r="L58" s="305">
        <v>4814.5</v>
      </c>
      <c r="M58" s="305">
        <v>5226.25</v>
      </c>
      <c r="N58" s="305">
        <v>5693</v>
      </c>
      <c r="O58" s="306">
        <v>6011.5</v>
      </c>
      <c r="P58" s="306">
        <v>6317.333333333333</v>
      </c>
    </row>
    <row r="59" spans="1:16" s="203" customFormat="1" ht="12" customHeight="1" x14ac:dyDescent="0.2">
      <c r="A59" s="203" t="s">
        <v>30</v>
      </c>
      <c r="B59" s="305">
        <v>2653.3333333333335</v>
      </c>
      <c r="C59" s="305">
        <v>3017.6666666666665</v>
      </c>
      <c r="D59" s="305">
        <v>3360.25</v>
      </c>
      <c r="E59" s="305">
        <v>3621.9166666666665</v>
      </c>
      <c r="F59" s="305">
        <v>3894.6666666666665</v>
      </c>
      <c r="G59" s="305">
        <v>4139</v>
      </c>
      <c r="H59" s="305">
        <v>4223.333333333333</v>
      </c>
      <c r="I59" s="305">
        <v>3949.6666666666665</v>
      </c>
      <c r="J59" s="305">
        <v>3861.5833333333335</v>
      </c>
      <c r="K59" s="305">
        <v>3915</v>
      </c>
      <c r="L59" s="305">
        <v>4135.833333333333</v>
      </c>
      <c r="M59" s="305">
        <v>4405.583333333333</v>
      </c>
      <c r="N59" s="305">
        <v>4732.333333333333</v>
      </c>
      <c r="O59" s="306">
        <v>4918.333333333333</v>
      </c>
      <c r="P59" s="306">
        <v>5269.833333333333</v>
      </c>
    </row>
    <row r="60" spans="1:16" s="203" customFormat="1" ht="12" customHeight="1" x14ac:dyDescent="0.2">
      <c r="A60" s="203" t="s">
        <v>17</v>
      </c>
      <c r="B60" s="305">
        <v>4608.25</v>
      </c>
      <c r="C60" s="305">
        <v>4716.416666666667</v>
      </c>
      <c r="D60" s="305">
        <v>5065.333333333333</v>
      </c>
      <c r="E60" s="305">
        <v>5236.833333333333</v>
      </c>
      <c r="F60" s="305">
        <v>4140.25</v>
      </c>
      <c r="G60" s="305">
        <v>3385.0833333333335</v>
      </c>
      <c r="H60" s="305">
        <v>3074.4166666666665</v>
      </c>
      <c r="I60" s="305">
        <v>2551.5</v>
      </c>
      <c r="J60" s="305">
        <v>2318.3333333333335</v>
      </c>
      <c r="K60" s="305">
        <v>2365.5</v>
      </c>
      <c r="L60" s="305">
        <v>2744.3333333333335</v>
      </c>
      <c r="M60" s="305">
        <v>3334.9166666666665</v>
      </c>
      <c r="N60" s="305">
        <v>4228</v>
      </c>
      <c r="O60" s="306">
        <v>5004.5</v>
      </c>
      <c r="P60" s="306">
        <v>6199.0833333333339</v>
      </c>
    </row>
    <row r="61" spans="1:16" s="203" customFormat="1" ht="12" customHeight="1" x14ac:dyDescent="0.2">
      <c r="A61" s="203" t="s">
        <v>8</v>
      </c>
      <c r="B61" s="305">
        <v>28080.833333333332</v>
      </c>
      <c r="C61" s="305">
        <v>33242.25</v>
      </c>
      <c r="D61" s="305">
        <v>36660.75</v>
      </c>
      <c r="E61" s="305">
        <v>38266.333333333336</v>
      </c>
      <c r="F61" s="305">
        <v>38892.916666666664</v>
      </c>
      <c r="G61" s="305">
        <v>39488</v>
      </c>
      <c r="H61" s="305">
        <v>39166.333333333336</v>
      </c>
      <c r="I61" s="305">
        <v>36675.5</v>
      </c>
      <c r="J61" s="305">
        <v>34682.916666666664</v>
      </c>
      <c r="K61" s="305">
        <v>35637.75</v>
      </c>
      <c r="L61" s="305">
        <v>39835.166666666672</v>
      </c>
      <c r="M61" s="305">
        <v>43209</v>
      </c>
      <c r="N61" s="305">
        <v>46277.166666666664</v>
      </c>
      <c r="O61" s="306">
        <v>48192.583333333336</v>
      </c>
      <c r="P61" s="306">
        <v>49363.583333333336</v>
      </c>
    </row>
    <row r="62" spans="1:16" s="203" customFormat="1" ht="4.5" customHeight="1" x14ac:dyDescent="0.2">
      <c r="A62" s="207"/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328"/>
      <c r="N62" s="328"/>
      <c r="O62" s="329"/>
      <c r="P62" s="329"/>
    </row>
    <row r="63" spans="1:16" s="203" customFormat="1" ht="4.5" customHeight="1" x14ac:dyDescent="0.2">
      <c r="B63" s="305"/>
      <c r="C63" s="305"/>
      <c r="D63" s="305"/>
      <c r="E63" s="305"/>
      <c r="F63" s="305"/>
      <c r="G63" s="305"/>
      <c r="H63" s="305"/>
      <c r="I63" s="305"/>
      <c r="J63" s="305"/>
      <c r="K63" s="305"/>
      <c r="L63" s="305"/>
      <c r="M63" s="305"/>
      <c r="N63" s="305"/>
      <c r="O63" s="306"/>
      <c r="P63" s="306"/>
    </row>
    <row r="64" spans="1:16" s="202" customFormat="1" ht="12" customHeight="1" x14ac:dyDescent="0.25">
      <c r="A64" s="193" t="s">
        <v>7</v>
      </c>
      <c r="B64" s="326"/>
      <c r="C64" s="326"/>
      <c r="D64" s="326"/>
      <c r="E64" s="326"/>
      <c r="F64" s="326"/>
      <c r="G64" s="326"/>
      <c r="H64" s="326"/>
      <c r="I64" s="326"/>
      <c r="J64" s="326"/>
      <c r="K64" s="326"/>
      <c r="L64" s="326"/>
      <c r="M64" s="326"/>
      <c r="N64" s="326"/>
      <c r="O64" s="327"/>
      <c r="P64" s="327"/>
    </row>
    <row r="65" spans="1:19" s="203" customFormat="1" ht="12" customHeight="1" x14ac:dyDescent="0.2">
      <c r="A65" s="203" t="s">
        <v>25</v>
      </c>
      <c r="B65" s="305">
        <v>5878.5</v>
      </c>
      <c r="C65" s="305">
        <v>6565.583333333333</v>
      </c>
      <c r="D65" s="305">
        <v>7022.833333333333</v>
      </c>
      <c r="E65" s="305">
        <v>7146.583333333333</v>
      </c>
      <c r="F65" s="305">
        <v>7628.25</v>
      </c>
      <c r="G65" s="305">
        <v>7712.5</v>
      </c>
      <c r="H65" s="305">
        <v>7811.5</v>
      </c>
      <c r="I65" s="305">
        <v>7702.916666666667</v>
      </c>
      <c r="J65" s="305">
        <v>7362.75</v>
      </c>
      <c r="K65" s="305">
        <v>7231.583333333333</v>
      </c>
      <c r="L65" s="305">
        <v>7831.583333333333</v>
      </c>
      <c r="M65" s="305">
        <v>8268.25</v>
      </c>
      <c r="N65" s="305">
        <v>8381.4166666666661</v>
      </c>
      <c r="O65" s="306">
        <v>8520.9166666666661</v>
      </c>
      <c r="P65" s="306">
        <v>8400</v>
      </c>
    </row>
    <row r="66" spans="1:19" s="203" customFormat="1" ht="12" customHeight="1" x14ac:dyDescent="0.2">
      <c r="A66" s="203" t="s">
        <v>26</v>
      </c>
      <c r="B66" s="305">
        <v>5848.916666666667</v>
      </c>
      <c r="C66" s="305">
        <v>6595.333333333333</v>
      </c>
      <c r="D66" s="305">
        <v>6978.75</v>
      </c>
      <c r="E66" s="305">
        <v>7165.25</v>
      </c>
      <c r="F66" s="305">
        <v>7624.25</v>
      </c>
      <c r="G66" s="305">
        <v>7895.1666666666661</v>
      </c>
      <c r="H66" s="305">
        <v>7975.583333333333</v>
      </c>
      <c r="I66" s="305">
        <v>7559.833333333333</v>
      </c>
      <c r="J66" s="305">
        <v>7168.5</v>
      </c>
      <c r="K66" s="305">
        <v>6944.75</v>
      </c>
      <c r="L66" s="305">
        <v>7502.666666666667</v>
      </c>
      <c r="M66" s="305">
        <v>8240.5</v>
      </c>
      <c r="N66" s="305">
        <v>8759.3333333333339</v>
      </c>
      <c r="O66" s="306">
        <v>8926.5833333333339</v>
      </c>
      <c r="P66" s="306">
        <v>9034.3333333333339</v>
      </c>
    </row>
    <row r="67" spans="1:19" s="203" customFormat="1" ht="12" customHeight="1" x14ac:dyDescent="0.2">
      <c r="A67" s="203" t="s">
        <v>27</v>
      </c>
      <c r="B67" s="305">
        <v>4638.666666666667</v>
      </c>
      <c r="C67" s="305">
        <v>5239.75</v>
      </c>
      <c r="D67" s="305">
        <v>5549.5</v>
      </c>
      <c r="E67" s="305">
        <v>5865.083333333333</v>
      </c>
      <c r="F67" s="305">
        <v>6211.916666666667</v>
      </c>
      <c r="G67" s="305">
        <v>6482.666666666667</v>
      </c>
      <c r="H67" s="305">
        <v>6511</v>
      </c>
      <c r="I67" s="305">
        <v>6200.916666666667</v>
      </c>
      <c r="J67" s="305">
        <v>6095</v>
      </c>
      <c r="K67" s="305">
        <v>6154.25</v>
      </c>
      <c r="L67" s="305">
        <v>6643.75</v>
      </c>
      <c r="M67" s="305">
        <v>7206.166666666667</v>
      </c>
      <c r="N67" s="305">
        <v>7541</v>
      </c>
      <c r="O67" s="306">
        <v>7543.416666666667</v>
      </c>
      <c r="P67" s="306">
        <v>7611.25</v>
      </c>
    </row>
    <row r="68" spans="1:19" s="203" customFormat="1" ht="12" customHeight="1" x14ac:dyDescent="0.2">
      <c r="A68" s="203" t="s">
        <v>28</v>
      </c>
      <c r="B68" s="305">
        <v>3625.75</v>
      </c>
      <c r="C68" s="305">
        <v>4033.8333333333335</v>
      </c>
      <c r="D68" s="305">
        <v>4400.666666666667</v>
      </c>
      <c r="E68" s="305">
        <v>4678.333333333333</v>
      </c>
      <c r="F68" s="305">
        <v>4911</v>
      </c>
      <c r="G68" s="305">
        <v>5106.75</v>
      </c>
      <c r="H68" s="305">
        <v>5294.583333333333</v>
      </c>
      <c r="I68" s="305">
        <v>5187.833333333333</v>
      </c>
      <c r="J68" s="305">
        <v>5173.75</v>
      </c>
      <c r="K68" s="305">
        <v>5146.333333333333</v>
      </c>
      <c r="L68" s="305">
        <v>5431.75</v>
      </c>
      <c r="M68" s="305">
        <v>5883.75</v>
      </c>
      <c r="N68" s="305">
        <v>6394.666666666667</v>
      </c>
      <c r="O68" s="306">
        <v>6651.5</v>
      </c>
      <c r="P68" s="306">
        <v>6773.75</v>
      </c>
    </row>
    <row r="69" spans="1:19" s="203" customFormat="1" ht="12" customHeight="1" x14ac:dyDescent="0.2">
      <c r="A69" s="203" t="s">
        <v>29</v>
      </c>
      <c r="B69" s="305">
        <v>3050.8333333333335</v>
      </c>
      <c r="C69" s="305">
        <v>3406.0833333333335</v>
      </c>
      <c r="D69" s="305">
        <v>3628.5</v>
      </c>
      <c r="E69" s="305">
        <v>3841.75</v>
      </c>
      <c r="F69" s="305">
        <v>4056.75</v>
      </c>
      <c r="G69" s="305">
        <v>4339.916666666667</v>
      </c>
      <c r="H69" s="305">
        <v>4298.166666666667</v>
      </c>
      <c r="I69" s="305">
        <v>4140.75</v>
      </c>
      <c r="J69" s="305">
        <v>4131.916666666667</v>
      </c>
      <c r="K69" s="305">
        <v>4117.416666666667</v>
      </c>
      <c r="L69" s="305">
        <v>4365.416666666667</v>
      </c>
      <c r="M69" s="305">
        <v>4724.916666666667</v>
      </c>
      <c r="N69" s="305">
        <v>5133.166666666667</v>
      </c>
      <c r="O69" s="306">
        <v>5420.833333333333</v>
      </c>
      <c r="P69" s="306">
        <v>5738.5</v>
      </c>
    </row>
    <row r="70" spans="1:19" s="203" customFormat="1" ht="12" customHeight="1" x14ac:dyDescent="0.2">
      <c r="A70" s="203" t="s">
        <v>30</v>
      </c>
      <c r="B70" s="305">
        <v>2630.4166666666665</v>
      </c>
      <c r="C70" s="305">
        <v>2973.1666666666665</v>
      </c>
      <c r="D70" s="305">
        <v>3221.6666666666665</v>
      </c>
      <c r="E70" s="305">
        <v>3500.0833333333335</v>
      </c>
      <c r="F70" s="305">
        <v>3677.4166666666665</v>
      </c>
      <c r="G70" s="305">
        <v>3826.0833333333335</v>
      </c>
      <c r="H70" s="305">
        <v>3801</v>
      </c>
      <c r="I70" s="305">
        <v>3559.8333333333335</v>
      </c>
      <c r="J70" s="305">
        <v>3496.3333333333335</v>
      </c>
      <c r="K70" s="305">
        <v>3517.6666666666665</v>
      </c>
      <c r="L70" s="305">
        <v>3718.3333333333335</v>
      </c>
      <c r="M70" s="305">
        <v>3917.9166666666665</v>
      </c>
      <c r="N70" s="305">
        <v>4195.166666666667</v>
      </c>
      <c r="O70" s="306">
        <v>4418.5</v>
      </c>
      <c r="P70" s="306">
        <v>4724</v>
      </c>
    </row>
    <row r="71" spans="1:19" s="203" customFormat="1" ht="12" customHeight="1" x14ac:dyDescent="0.2">
      <c r="A71" s="203" t="s">
        <v>17</v>
      </c>
      <c r="B71" s="305">
        <v>3445.6666666666665</v>
      </c>
      <c r="C71" s="305">
        <v>3622.5833333333335</v>
      </c>
      <c r="D71" s="305">
        <v>3913.5833333333335</v>
      </c>
      <c r="E71" s="305">
        <v>4130.5</v>
      </c>
      <c r="F71" s="305">
        <v>3195.5833333333335</v>
      </c>
      <c r="G71" s="305">
        <v>2484.5833333333335</v>
      </c>
      <c r="H71" s="305">
        <v>2321.75</v>
      </c>
      <c r="I71" s="305">
        <v>2072.1666666666665</v>
      </c>
      <c r="J71" s="305">
        <v>1928.5</v>
      </c>
      <c r="K71" s="305">
        <v>1964.0833333333333</v>
      </c>
      <c r="L71" s="305">
        <v>2197.1666666666665</v>
      </c>
      <c r="M71" s="305">
        <v>2808.75</v>
      </c>
      <c r="N71" s="305">
        <v>3639.6666666666665</v>
      </c>
      <c r="O71" s="306">
        <v>4400.666666666667</v>
      </c>
      <c r="P71" s="306">
        <v>5453.8333333333303</v>
      </c>
    </row>
    <row r="72" spans="1:19" s="203" customFormat="1" ht="12" customHeight="1" x14ac:dyDescent="0.2">
      <c r="A72" s="203" t="s">
        <v>8</v>
      </c>
      <c r="B72" s="305">
        <v>29118.75</v>
      </c>
      <c r="C72" s="305">
        <v>32436.333333333328</v>
      </c>
      <c r="D72" s="305">
        <v>34715.5</v>
      </c>
      <c r="E72" s="305">
        <v>36327.583333333328</v>
      </c>
      <c r="F72" s="305">
        <v>37305.166666666672</v>
      </c>
      <c r="G72" s="305">
        <v>37847.666666666672</v>
      </c>
      <c r="H72" s="305">
        <v>38013.583333333328</v>
      </c>
      <c r="I72" s="305">
        <v>36424.25</v>
      </c>
      <c r="J72" s="305">
        <v>35356.75</v>
      </c>
      <c r="K72" s="305">
        <v>35076.083333333336</v>
      </c>
      <c r="L72" s="305">
        <v>37690.666666666664</v>
      </c>
      <c r="M72" s="305">
        <v>41050.25</v>
      </c>
      <c r="N72" s="305">
        <v>44044.416666666664</v>
      </c>
      <c r="O72" s="306">
        <v>45882.416666666664</v>
      </c>
      <c r="P72" s="306">
        <v>47735.666666666664</v>
      </c>
    </row>
    <row r="73" spans="1:19" s="203" customFormat="1" ht="4.5" customHeight="1" x14ac:dyDescent="0.2">
      <c r="A73" s="207"/>
      <c r="B73" s="328"/>
      <c r="C73" s="328"/>
      <c r="D73" s="328"/>
      <c r="E73" s="328"/>
      <c r="F73" s="328"/>
      <c r="G73" s="328"/>
      <c r="H73" s="328"/>
      <c r="I73" s="328"/>
      <c r="J73" s="328"/>
      <c r="K73" s="328"/>
      <c r="L73" s="328"/>
      <c r="M73" s="328"/>
      <c r="N73" s="328"/>
      <c r="O73" s="329"/>
      <c r="P73" s="329"/>
    </row>
    <row r="74" spans="1:19" s="203" customFormat="1" ht="4.5" customHeight="1" x14ac:dyDescent="0.2">
      <c r="B74" s="305"/>
      <c r="C74" s="305"/>
      <c r="D74" s="305"/>
      <c r="E74" s="305"/>
      <c r="F74" s="305"/>
      <c r="G74" s="305"/>
      <c r="H74" s="305"/>
      <c r="I74" s="305"/>
      <c r="J74" s="305"/>
      <c r="K74" s="305"/>
      <c r="L74" s="305"/>
      <c r="M74" s="305"/>
      <c r="N74" s="305"/>
      <c r="O74" s="306"/>
      <c r="P74" s="306"/>
    </row>
    <row r="75" spans="1:19" s="202" customFormat="1" ht="12" customHeight="1" x14ac:dyDescent="0.25">
      <c r="A75" s="193" t="s">
        <v>8</v>
      </c>
      <c r="B75" s="326"/>
      <c r="C75" s="326"/>
      <c r="D75" s="326"/>
      <c r="E75" s="326"/>
      <c r="F75" s="326"/>
      <c r="G75" s="326"/>
      <c r="H75" s="326"/>
      <c r="I75" s="326"/>
      <c r="J75" s="326"/>
      <c r="K75" s="326"/>
      <c r="L75" s="326"/>
      <c r="M75" s="326"/>
      <c r="N75" s="326"/>
      <c r="O75" s="327"/>
      <c r="P75" s="327"/>
    </row>
    <row r="76" spans="1:19" s="203" customFormat="1" ht="12" customHeight="1" x14ac:dyDescent="0.2">
      <c r="A76" s="203" t="s">
        <v>25</v>
      </c>
      <c r="B76" s="305">
        <v>11295.083333333332</v>
      </c>
      <c r="C76" s="305">
        <v>13137.833333333332</v>
      </c>
      <c r="D76" s="305">
        <v>14136.416666666666</v>
      </c>
      <c r="E76" s="305">
        <v>14356.833333333332</v>
      </c>
      <c r="F76" s="305">
        <v>15029.583333333332</v>
      </c>
      <c r="G76" s="305">
        <v>15120.75</v>
      </c>
      <c r="H76" s="305">
        <v>15242.166666666668</v>
      </c>
      <c r="I76" s="305">
        <v>14907.333333333334</v>
      </c>
      <c r="J76" s="305">
        <v>14074.583333333332</v>
      </c>
      <c r="K76" s="305">
        <v>13936.083333333332</v>
      </c>
      <c r="L76" s="305">
        <v>15356.333333333332</v>
      </c>
      <c r="M76" s="305">
        <v>16335.166666666668</v>
      </c>
      <c r="N76" s="305">
        <v>16572.75</v>
      </c>
      <c r="O76" s="306">
        <v>16827.333333333332</v>
      </c>
      <c r="P76" s="306">
        <v>16375.5</v>
      </c>
      <c r="S76" s="203" t="s">
        <v>118</v>
      </c>
    </row>
    <row r="77" spans="1:19" s="203" customFormat="1" ht="12" customHeight="1" x14ac:dyDescent="0.2">
      <c r="A77" s="203" t="s">
        <v>26</v>
      </c>
      <c r="B77" s="305">
        <v>10961.5</v>
      </c>
      <c r="C77" s="305">
        <v>13158.666666666666</v>
      </c>
      <c r="D77" s="305">
        <v>14354</v>
      </c>
      <c r="E77" s="305">
        <v>14636.5</v>
      </c>
      <c r="F77" s="305">
        <v>15333.416666666668</v>
      </c>
      <c r="G77" s="305">
        <v>15732.25</v>
      </c>
      <c r="H77" s="305">
        <v>15547.25</v>
      </c>
      <c r="I77" s="305">
        <v>14534.166666666666</v>
      </c>
      <c r="J77" s="305">
        <v>13481.583333333332</v>
      </c>
      <c r="K77" s="305">
        <v>13417.416666666668</v>
      </c>
      <c r="L77" s="305">
        <v>14974.833333333334</v>
      </c>
      <c r="M77" s="305">
        <v>16417.333333333332</v>
      </c>
      <c r="N77" s="305">
        <v>17359</v>
      </c>
      <c r="O77" s="306">
        <v>17600.583333333336</v>
      </c>
      <c r="P77" s="306">
        <v>17593.5</v>
      </c>
    </row>
    <row r="78" spans="1:19" s="203" customFormat="1" ht="12" customHeight="1" x14ac:dyDescent="0.2">
      <c r="A78" s="203" t="s">
        <v>27</v>
      </c>
      <c r="B78" s="305">
        <v>8636.6666666666679</v>
      </c>
      <c r="C78" s="305">
        <v>10137.416666666668</v>
      </c>
      <c r="D78" s="305">
        <v>11095.083333333332</v>
      </c>
      <c r="E78" s="305">
        <v>11774.25</v>
      </c>
      <c r="F78" s="305">
        <v>12469</v>
      </c>
      <c r="G78" s="305">
        <v>13136.333333333334</v>
      </c>
      <c r="H78" s="305">
        <v>13128.5</v>
      </c>
      <c r="I78" s="305">
        <v>12488.416666666668</v>
      </c>
      <c r="J78" s="305">
        <v>12132.75</v>
      </c>
      <c r="K78" s="305">
        <v>12478.833333333332</v>
      </c>
      <c r="L78" s="305">
        <v>13720</v>
      </c>
      <c r="M78" s="305">
        <v>14696.833333333334</v>
      </c>
      <c r="N78" s="305">
        <v>15424.083333333332</v>
      </c>
      <c r="O78" s="306">
        <v>15517.833333333334</v>
      </c>
      <c r="P78" s="306">
        <v>15343.333333333332</v>
      </c>
    </row>
    <row r="79" spans="1:19" s="203" customFormat="1" ht="12" customHeight="1" x14ac:dyDescent="0.2">
      <c r="A79" s="203" t="s">
        <v>28</v>
      </c>
      <c r="B79" s="305">
        <v>6997.6666666666661</v>
      </c>
      <c r="C79" s="305">
        <v>8032.25</v>
      </c>
      <c r="D79" s="305">
        <v>8795.4166666666679</v>
      </c>
      <c r="E79" s="305">
        <v>9377.8333333333321</v>
      </c>
      <c r="F79" s="305">
        <v>9928.6666666666679</v>
      </c>
      <c r="G79" s="305">
        <v>10461.166666666668</v>
      </c>
      <c r="H79" s="305">
        <v>10839.333333333332</v>
      </c>
      <c r="I79" s="305">
        <v>10487.5</v>
      </c>
      <c r="J79" s="305">
        <v>10294.666666666668</v>
      </c>
      <c r="K79" s="305">
        <v>10578.166666666666</v>
      </c>
      <c r="L79" s="305">
        <v>11499.083333333332</v>
      </c>
      <c r="M79" s="305">
        <v>12391.583333333332</v>
      </c>
      <c r="N79" s="305">
        <v>13344.416666666668</v>
      </c>
      <c r="O79" s="306">
        <v>13954.916666666668</v>
      </c>
      <c r="P79" s="306">
        <v>14084.333333333332</v>
      </c>
    </row>
    <row r="80" spans="1:19" s="203" customFormat="1" ht="12" customHeight="1" x14ac:dyDescent="0.2">
      <c r="A80" s="203" t="s">
        <v>29</v>
      </c>
      <c r="B80" s="305">
        <v>5971</v>
      </c>
      <c r="C80" s="305">
        <v>6882.5833333333339</v>
      </c>
      <c r="D80" s="305">
        <v>7434.5</v>
      </c>
      <c r="E80" s="305">
        <v>7959.166666666667</v>
      </c>
      <c r="F80" s="305">
        <v>8529.5</v>
      </c>
      <c r="G80" s="305">
        <v>9050.4166666666679</v>
      </c>
      <c r="H80" s="305">
        <v>9002.1666666666679</v>
      </c>
      <c r="I80" s="305">
        <v>8549.1666666666679</v>
      </c>
      <c r="J80" s="305">
        <v>8451.3333333333339</v>
      </c>
      <c r="K80" s="305">
        <v>8541.0833333333339</v>
      </c>
      <c r="L80" s="305">
        <v>9179.9166666666679</v>
      </c>
      <c r="M80" s="305">
        <v>9951.1666666666679</v>
      </c>
      <c r="N80" s="305">
        <v>10826.166666666668</v>
      </c>
      <c r="O80" s="306">
        <v>11432.333333333332</v>
      </c>
      <c r="P80" s="306">
        <v>12055.833333333332</v>
      </c>
    </row>
    <row r="81" spans="1:16" s="203" customFormat="1" ht="12" customHeight="1" x14ac:dyDescent="0.2">
      <c r="A81" s="203" t="s">
        <v>30</v>
      </c>
      <c r="B81" s="305">
        <v>5283.75</v>
      </c>
      <c r="C81" s="305">
        <v>5990.833333333333</v>
      </c>
      <c r="D81" s="305">
        <v>6581.9166666666661</v>
      </c>
      <c r="E81" s="305">
        <v>7122</v>
      </c>
      <c r="F81" s="305">
        <v>7572.083333333333</v>
      </c>
      <c r="G81" s="305">
        <v>7965.0833333333339</v>
      </c>
      <c r="H81" s="305">
        <v>8024.333333333333</v>
      </c>
      <c r="I81" s="305">
        <v>7509.5</v>
      </c>
      <c r="J81" s="305">
        <v>7357.916666666667</v>
      </c>
      <c r="K81" s="305">
        <v>7432.6666666666661</v>
      </c>
      <c r="L81" s="305">
        <v>7854.1666666666661</v>
      </c>
      <c r="M81" s="305">
        <v>8323.5</v>
      </c>
      <c r="N81" s="305">
        <v>8927.5</v>
      </c>
      <c r="O81" s="306">
        <v>9336.8333333333321</v>
      </c>
      <c r="P81" s="306">
        <v>9993.8333333333321</v>
      </c>
    </row>
    <row r="82" spans="1:16" s="203" customFormat="1" ht="12" customHeight="1" x14ac:dyDescent="0.2">
      <c r="A82" s="203" t="s">
        <v>17</v>
      </c>
      <c r="B82" s="305">
        <v>8053.9166666666661</v>
      </c>
      <c r="C82" s="305">
        <v>8339</v>
      </c>
      <c r="D82" s="305">
        <v>8978.9166666666661</v>
      </c>
      <c r="E82" s="305">
        <v>9367.3333333333321</v>
      </c>
      <c r="F82" s="305">
        <v>7335.8333333333339</v>
      </c>
      <c r="G82" s="305">
        <v>5869.666666666667</v>
      </c>
      <c r="H82" s="305">
        <v>5396.1666666666661</v>
      </c>
      <c r="I82" s="305">
        <v>4623.6666666666661</v>
      </c>
      <c r="J82" s="305">
        <v>4246.8333333333339</v>
      </c>
      <c r="K82" s="305">
        <v>4329.583333333333</v>
      </c>
      <c r="L82" s="305">
        <v>4941.5</v>
      </c>
      <c r="M82" s="305">
        <v>6143.6666666666661</v>
      </c>
      <c r="N82" s="305">
        <v>7867.6666666666661</v>
      </c>
      <c r="O82" s="306">
        <v>9405.1666666666679</v>
      </c>
      <c r="P82" s="306">
        <v>11652.916666666668</v>
      </c>
    </row>
    <row r="83" spans="1:16" s="203" customFormat="1" ht="12" customHeight="1" x14ac:dyDescent="0.2">
      <c r="A83" s="203" t="s">
        <v>8</v>
      </c>
      <c r="B83" s="305">
        <v>57199.583333333328</v>
      </c>
      <c r="C83" s="305">
        <v>65678</v>
      </c>
      <c r="D83" s="305">
        <v>71376.25</v>
      </c>
      <c r="E83" s="305">
        <v>74593.916666666657</v>
      </c>
      <c r="F83" s="305">
        <v>76198.083333333328</v>
      </c>
      <c r="G83" s="305">
        <v>77335.666666666672</v>
      </c>
      <c r="H83" s="305">
        <v>77179.916666666672</v>
      </c>
      <c r="I83" s="305">
        <v>73099.75</v>
      </c>
      <c r="J83" s="305">
        <v>70039.666666666657</v>
      </c>
      <c r="K83" s="305">
        <v>70713.833333333328</v>
      </c>
      <c r="L83" s="305">
        <v>77525.833333333343</v>
      </c>
      <c r="M83" s="305">
        <v>84259.25</v>
      </c>
      <c r="N83" s="305">
        <v>90321.583333333328</v>
      </c>
      <c r="O83" s="306">
        <v>94075</v>
      </c>
      <c r="P83" s="306">
        <v>97099.25</v>
      </c>
    </row>
    <row r="84" spans="1:16" s="203" customFormat="1" ht="4.5" customHeight="1" x14ac:dyDescent="0.2">
      <c r="A84" s="207"/>
      <c r="B84" s="352"/>
      <c r="C84" s="352"/>
      <c r="D84" s="352"/>
      <c r="E84" s="352"/>
      <c r="F84" s="352"/>
      <c r="G84" s="352"/>
      <c r="H84" s="352"/>
      <c r="I84" s="352"/>
      <c r="J84" s="352"/>
      <c r="K84" s="352"/>
      <c r="L84" s="352"/>
      <c r="M84" s="352"/>
      <c r="N84" s="352"/>
      <c r="O84" s="353"/>
      <c r="P84" s="353"/>
    </row>
    <row r="85" spans="1:16" s="203" customFormat="1" ht="9" customHeight="1" x14ac:dyDescent="0.2">
      <c r="B85" s="212"/>
      <c r="C85" s="212"/>
      <c r="D85" s="212"/>
      <c r="E85" s="212"/>
    </row>
    <row r="86" spans="1:16" s="215" customFormat="1" ht="9" customHeight="1" x14ac:dyDescent="0.2">
      <c r="A86" s="213" t="s">
        <v>120</v>
      </c>
      <c r="B86" s="214"/>
      <c r="C86" s="214"/>
      <c r="D86" s="214"/>
      <c r="E86" s="214"/>
      <c r="P86" s="216"/>
    </row>
    <row r="87" spans="1:16" x14ac:dyDescent="0.25"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</row>
    <row r="88" spans="1:16" x14ac:dyDescent="0.25"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</row>
    <row r="89" spans="1:16" x14ac:dyDescent="0.25"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</row>
    <row r="90" spans="1:16" x14ac:dyDescent="0.25">
      <c r="A90" s="184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</row>
    <row r="91" spans="1:16" x14ac:dyDescent="0.25"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</row>
    <row r="92" spans="1:16" x14ac:dyDescent="0.25"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</row>
    <row r="93" spans="1:16" x14ac:dyDescent="0.25"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</row>
    <row r="94" spans="1:16" x14ac:dyDescent="0.25"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</row>
  </sheetData>
  <hyperlinks>
    <hyperlink ref="Q1" location="'C'!A1" display="Terug naar inhoud" xr:uid="{13C46546-9D1F-4B8F-AEDF-951D327AE419}"/>
  </hyperlinks>
  <pageMargins left="0.59055118110236227" right="0.59055118110236227" top="0.78740157480314965" bottom="0.78740157480314965" header="0.51181102362204722" footer="0.39370078740157483"/>
  <pageSetup paperSize="9" orientation="landscape" r:id="rId1"/>
  <headerFooter alignWithMargins="0">
    <oddFooter xml:space="preserve">&amp;L&amp;8&amp;K002060De Brusselse arbeidsmarkt: Statistische gegevens - Werkzoekende beroepsbevolking
Samenstelling: view.brussels,  www.actiris.be.&amp;R&amp;8C &amp;P </oddFooter>
  </headerFooter>
  <rowBreaks count="1" manualBreakCount="1">
    <brk id="46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26"/>
  <sheetViews>
    <sheetView showGridLines="0" zoomScaleNormal="100" workbookViewId="0"/>
  </sheetViews>
  <sheetFormatPr baseColWidth="10" defaultColWidth="9.109375" defaultRowHeight="13.2" x14ac:dyDescent="0.25"/>
  <cols>
    <col min="1" max="1" width="27.6640625" style="177" customWidth="1"/>
    <col min="2" max="2" width="7.6640625" style="178" customWidth="1"/>
    <col min="3" max="12" width="7.6640625" style="177" customWidth="1"/>
    <col min="13" max="16384" width="9.109375" style="177"/>
  </cols>
  <sheetData>
    <row r="1" spans="1:14" ht="24" customHeight="1" x14ac:dyDescent="0.4">
      <c r="A1" s="176" t="s">
        <v>0</v>
      </c>
      <c r="M1" s="254"/>
      <c r="N1" s="254" t="s">
        <v>71</v>
      </c>
    </row>
    <row r="2" spans="1:14" ht="4.5" customHeight="1" x14ac:dyDescent="0.25"/>
    <row r="3" spans="1:14" ht="15.75" customHeight="1" x14ac:dyDescent="0.3">
      <c r="A3" s="179" t="s">
        <v>91</v>
      </c>
    </row>
    <row r="4" spans="1:14" ht="4.5" customHeight="1" x14ac:dyDescent="0.3">
      <c r="A4" s="179"/>
    </row>
    <row r="5" spans="1:14" x14ac:dyDescent="0.25">
      <c r="B5" s="180" t="s">
        <v>93</v>
      </c>
    </row>
    <row r="6" spans="1:14" ht="4.5" customHeight="1" x14ac:dyDescent="0.25">
      <c r="B6" s="180"/>
    </row>
    <row r="7" spans="1:14" ht="19.5" customHeight="1" x14ac:dyDescent="0.25">
      <c r="A7" s="181" t="s">
        <v>157</v>
      </c>
      <c r="B7" s="183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78"/>
      <c r="N7" s="78"/>
    </row>
    <row r="8" spans="1:14" s="184" customFormat="1" ht="4.5" customHeight="1" x14ac:dyDescent="0.25">
      <c r="B8" s="185"/>
    </row>
    <row r="9" spans="1:14" s="184" customFormat="1" ht="4.5" customHeight="1" x14ac:dyDescent="0.25">
      <c r="A9" s="218"/>
      <c r="B9" s="371"/>
      <c r="C9" s="371"/>
      <c r="D9" s="371"/>
      <c r="E9" s="372"/>
      <c r="F9" s="372"/>
      <c r="G9" s="372"/>
      <c r="H9" s="372"/>
      <c r="I9" s="372"/>
      <c r="J9" s="372"/>
      <c r="K9" s="372"/>
      <c r="L9" s="372"/>
      <c r="M9" s="372"/>
      <c r="N9" s="372"/>
    </row>
    <row r="10" spans="1:14" s="193" customFormat="1" ht="12" customHeight="1" x14ac:dyDescent="0.25">
      <c r="A10" s="190" t="s">
        <v>3</v>
      </c>
      <c r="B10" s="298">
        <v>2010</v>
      </c>
      <c r="C10" s="298">
        <v>2011</v>
      </c>
      <c r="D10" s="298">
        <v>2012</v>
      </c>
      <c r="E10" s="373">
        <v>2013</v>
      </c>
      <c r="F10" s="373">
        <v>2014</v>
      </c>
      <c r="G10" s="373">
        <v>2015</v>
      </c>
      <c r="H10" s="373">
        <v>2016</v>
      </c>
      <c r="I10" s="373">
        <v>2017</v>
      </c>
      <c r="J10" s="373">
        <v>2018</v>
      </c>
      <c r="K10" s="373">
        <v>2019</v>
      </c>
      <c r="L10" s="373">
        <v>2020</v>
      </c>
      <c r="M10" s="373">
        <v>2021</v>
      </c>
      <c r="N10" s="373">
        <v>2022</v>
      </c>
    </row>
    <row r="11" spans="1:14" ht="4.5" customHeight="1" x14ac:dyDescent="0.25">
      <c r="A11" s="194"/>
      <c r="B11" s="301"/>
      <c r="C11" s="301"/>
      <c r="D11" s="301"/>
      <c r="E11" s="374"/>
      <c r="F11" s="374"/>
      <c r="G11" s="374"/>
      <c r="H11" s="374"/>
      <c r="I11" s="374"/>
      <c r="J11" s="374"/>
      <c r="K11" s="374"/>
      <c r="L11" s="374"/>
      <c r="M11" s="374"/>
      <c r="N11" s="374"/>
    </row>
    <row r="12" spans="1:14" ht="4.5" customHeight="1" x14ac:dyDescent="0.25">
      <c r="B12" s="304"/>
      <c r="C12" s="304"/>
      <c r="D12" s="304"/>
      <c r="E12" s="375"/>
      <c r="F12" s="375"/>
      <c r="G12" s="375"/>
      <c r="H12" s="375"/>
      <c r="I12" s="375"/>
      <c r="J12" s="375"/>
      <c r="K12" s="375"/>
      <c r="L12" s="375"/>
      <c r="M12" s="375"/>
      <c r="N12" s="375"/>
    </row>
    <row r="13" spans="1:14" s="202" customFormat="1" ht="12" customHeight="1" x14ac:dyDescent="0.25">
      <c r="A13" s="193" t="s">
        <v>6</v>
      </c>
      <c r="B13" s="376"/>
      <c r="C13" s="376"/>
      <c r="D13" s="376"/>
      <c r="E13" s="377"/>
      <c r="F13" s="377"/>
      <c r="G13" s="377"/>
      <c r="H13" s="377"/>
      <c r="I13" s="377"/>
      <c r="J13" s="377"/>
      <c r="K13" s="377"/>
      <c r="L13" s="377"/>
      <c r="M13" s="377"/>
      <c r="N13" s="377"/>
    </row>
    <row r="14" spans="1:14" s="203" customFormat="1" ht="10.199999999999999" x14ac:dyDescent="0.2">
      <c r="A14" s="203" t="s">
        <v>134</v>
      </c>
      <c r="B14" s="306">
        <v>8260.2499999999891</v>
      </c>
      <c r="C14" s="306">
        <v>7979.0833333333076</v>
      </c>
      <c r="D14" s="306">
        <v>7928.2499999999709</v>
      </c>
      <c r="E14" s="378">
        <v>7685.9166666666479</v>
      </c>
      <c r="F14" s="378">
        <v>7442.6666666666624</v>
      </c>
      <c r="G14" s="378">
        <v>6786.2499999999836</v>
      </c>
      <c r="H14" s="378">
        <v>6243.0833333333276</v>
      </c>
      <c r="I14" s="378">
        <v>5893.9999999999873</v>
      </c>
      <c r="J14" s="378">
        <v>5610.5833333333303</v>
      </c>
      <c r="K14" s="378">
        <v>4870.5833333333376</v>
      </c>
      <c r="L14" s="378">
        <v>4279.25</v>
      </c>
      <c r="M14" s="378">
        <v>3930.9166666666738</v>
      </c>
      <c r="N14" s="378">
        <v>3480</v>
      </c>
    </row>
    <row r="15" spans="1:14" s="203" customFormat="1" ht="12" customHeight="1" x14ac:dyDescent="0.2">
      <c r="A15" s="203" t="s">
        <v>135</v>
      </c>
      <c r="B15" s="306">
        <v>9434.6666666666897</v>
      </c>
      <c r="C15" s="306">
        <v>8948.8333333333412</v>
      </c>
      <c r="D15" s="306">
        <v>8769.4166666666843</v>
      </c>
      <c r="E15" s="378">
        <v>8749.9166666666843</v>
      </c>
      <c r="F15" s="378">
        <v>8408.9166666666515</v>
      </c>
      <c r="G15" s="378">
        <v>7445.5833333333312</v>
      </c>
      <c r="H15" s="378">
        <v>6942.4999999999836</v>
      </c>
      <c r="I15" s="378">
        <v>6627.4166666666706</v>
      </c>
      <c r="J15" s="378">
        <v>6309.166666666667</v>
      </c>
      <c r="K15" s="378">
        <v>6358.3333333333258</v>
      </c>
      <c r="L15" s="378">
        <v>6953.6666666666606</v>
      </c>
      <c r="M15" s="378">
        <v>6947.4166666666588</v>
      </c>
      <c r="N15" s="378">
        <v>6721</v>
      </c>
    </row>
    <row r="16" spans="1:14" s="203" customFormat="1" ht="12" customHeight="1" x14ac:dyDescent="0.2">
      <c r="A16" s="203" t="s">
        <v>136</v>
      </c>
      <c r="B16" s="306">
        <v>10122.833333333381</v>
      </c>
      <c r="C16" s="306">
        <v>9818.4166666666715</v>
      </c>
      <c r="D16" s="306">
        <v>9996.5833333333794</v>
      </c>
      <c r="E16" s="378">
        <v>10328.750000000016</v>
      </c>
      <c r="F16" s="378">
        <v>10382.833333333334</v>
      </c>
      <c r="G16" s="378">
        <v>9502.9166666666897</v>
      </c>
      <c r="H16" s="378">
        <v>8984.0833333333176</v>
      </c>
      <c r="I16" s="378">
        <v>8753.583333333323</v>
      </c>
      <c r="J16" s="378">
        <v>8567.0833333333358</v>
      </c>
      <c r="K16" s="378">
        <v>8619.0833333333358</v>
      </c>
      <c r="L16" s="378">
        <v>9365.9166666666697</v>
      </c>
      <c r="M16" s="378">
        <v>9295.7500000000036</v>
      </c>
      <c r="N16" s="378">
        <v>8950</v>
      </c>
    </row>
    <row r="17" spans="1:14" s="203" customFormat="1" ht="12" customHeight="1" x14ac:dyDescent="0.2">
      <c r="A17" s="203" t="s">
        <v>127</v>
      </c>
      <c r="B17" s="306">
        <v>3166.3333333333476</v>
      </c>
      <c r="C17" s="306">
        <v>3111.9166666666742</v>
      </c>
      <c r="D17" s="306">
        <v>3125.7500000000086</v>
      </c>
      <c r="E17" s="378">
        <v>3339.8333333333353</v>
      </c>
      <c r="F17" s="378">
        <v>3497.833333333343</v>
      </c>
      <c r="G17" s="378">
        <v>3223.3333333333421</v>
      </c>
      <c r="H17" s="378">
        <v>3001.1666666666642</v>
      </c>
      <c r="I17" s="378">
        <v>2816.2500000000014</v>
      </c>
      <c r="J17" s="378">
        <v>2754.9999999999945</v>
      </c>
      <c r="K17" s="378">
        <v>2927.1666666666702</v>
      </c>
      <c r="L17" s="378">
        <v>3324.083333333328</v>
      </c>
      <c r="M17" s="378">
        <v>3312.0000000000041</v>
      </c>
      <c r="N17" s="378">
        <v>3116</v>
      </c>
    </row>
    <row r="18" spans="1:14" s="203" customFormat="1" ht="12" customHeight="1" x14ac:dyDescent="0.2">
      <c r="A18" s="203" t="s">
        <v>128</v>
      </c>
      <c r="B18" s="306">
        <v>3536.6666666666692</v>
      </c>
      <c r="C18" s="306">
        <v>3432.5000000000009</v>
      </c>
      <c r="D18" s="306">
        <v>3373.1666666666715</v>
      </c>
      <c r="E18" s="378">
        <v>3558.4166666666829</v>
      </c>
      <c r="F18" s="378">
        <v>3662.0833333333362</v>
      </c>
      <c r="G18" s="378">
        <v>3444.7500000000086</v>
      </c>
      <c r="H18" s="378">
        <v>3214.5000000000018</v>
      </c>
      <c r="I18" s="378">
        <v>3034.3333333333326</v>
      </c>
      <c r="J18" s="378">
        <v>2989.7500000000018</v>
      </c>
      <c r="K18" s="378">
        <v>3248.8333333333389</v>
      </c>
      <c r="L18" s="378">
        <v>3713.4166666666656</v>
      </c>
      <c r="M18" s="378">
        <v>3639.8333333333385</v>
      </c>
      <c r="N18" s="378">
        <v>3510</v>
      </c>
    </row>
    <row r="19" spans="1:14" s="203" customFormat="1" ht="12" customHeight="1" x14ac:dyDescent="0.2">
      <c r="A19" s="203" t="s">
        <v>32</v>
      </c>
      <c r="B19" s="306">
        <v>875.75000000000171</v>
      </c>
      <c r="C19" s="306">
        <v>810.91666666666731</v>
      </c>
      <c r="D19" s="306">
        <v>812.9166666666672</v>
      </c>
      <c r="E19" s="378">
        <v>880.58333333333269</v>
      </c>
      <c r="F19" s="378">
        <v>883.16666666666742</v>
      </c>
      <c r="G19" s="378">
        <v>859.25000000000125</v>
      </c>
      <c r="H19" s="378">
        <v>820.25000000000057</v>
      </c>
      <c r="I19" s="378">
        <v>761.83333333333269</v>
      </c>
      <c r="J19" s="378">
        <v>707.16666666666697</v>
      </c>
      <c r="K19" s="378">
        <v>638.91666666666652</v>
      </c>
      <c r="L19" s="378">
        <v>658.08333333333394</v>
      </c>
      <c r="M19" s="378">
        <v>630.50000000000034</v>
      </c>
      <c r="N19" s="378">
        <v>576</v>
      </c>
    </row>
    <row r="20" spans="1:14" s="203" customFormat="1" ht="12" customHeight="1" x14ac:dyDescent="0.2">
      <c r="A20" s="203" t="s">
        <v>130</v>
      </c>
      <c r="B20" s="306">
        <v>20920.833333333376</v>
      </c>
      <c r="C20" s="306">
        <v>22190.750000000044</v>
      </c>
      <c r="D20" s="306">
        <v>23031.50000000004</v>
      </c>
      <c r="E20" s="306">
        <v>23396.916666666701</v>
      </c>
      <c r="F20" s="306">
        <v>24073.583333333347</v>
      </c>
      <c r="G20" s="306">
        <v>23332.916666666701</v>
      </c>
      <c r="H20" s="306">
        <v>22248.249999999982</v>
      </c>
      <c r="I20" s="306">
        <v>21136.416666666661</v>
      </c>
      <c r="J20" s="306">
        <v>20075.666666666646</v>
      </c>
      <c r="K20" s="306">
        <v>18943.583333333336</v>
      </c>
      <c r="L20" s="306">
        <v>18461.333333333347</v>
      </c>
      <c r="M20" s="306">
        <v>18690.333333333307</v>
      </c>
      <c r="N20" s="306">
        <v>18222</v>
      </c>
    </row>
    <row r="21" spans="1:14" s="203" customFormat="1" ht="12" customHeight="1" x14ac:dyDescent="0.2">
      <c r="A21" s="290" t="s">
        <v>132</v>
      </c>
      <c r="B21" s="306">
        <v>15778.833333333378</v>
      </c>
      <c r="C21" s="306">
        <v>14367.416666666717</v>
      </c>
      <c r="D21" s="306">
        <v>14071.666666666695</v>
      </c>
      <c r="E21" s="378">
        <v>13810.58333333337</v>
      </c>
      <c r="F21" s="378">
        <v>13850.75000000002</v>
      </c>
      <c r="G21" s="378">
        <v>13165.916666666697</v>
      </c>
      <c r="H21" s="378">
        <v>12413.166666666646</v>
      </c>
      <c r="I21" s="378">
        <v>11790.166666666672</v>
      </c>
      <c r="J21" s="378">
        <v>11095.999999999998</v>
      </c>
      <c r="K21" s="378">
        <v>10380.000000000011</v>
      </c>
      <c r="L21" s="378">
        <v>9798.5000000000182</v>
      </c>
      <c r="M21" s="306">
        <v>9695.9166666666424</v>
      </c>
      <c r="N21" s="306">
        <v>9184</v>
      </c>
    </row>
    <row r="22" spans="1:14" s="203" customFormat="1" ht="12" customHeight="1" x14ac:dyDescent="0.2">
      <c r="A22" s="290" t="s">
        <v>133</v>
      </c>
      <c r="B22" s="306">
        <v>3557.7500000000032</v>
      </c>
      <c r="C22" s="306">
        <v>5416.2499999999945</v>
      </c>
      <c r="D22" s="306">
        <v>6159.8333333333403</v>
      </c>
      <c r="E22" s="378">
        <v>6518.4166666666642</v>
      </c>
      <c r="F22" s="378">
        <v>6910.3333333333212</v>
      </c>
      <c r="G22" s="378">
        <v>6761.666666666667</v>
      </c>
      <c r="H22" s="378">
        <v>6564.0000000000027</v>
      </c>
      <c r="I22" s="378">
        <v>6190.3333333333212</v>
      </c>
      <c r="J22" s="378">
        <v>5933.5833333333167</v>
      </c>
      <c r="K22" s="378">
        <v>5615.5833333333239</v>
      </c>
      <c r="L22" s="378">
        <v>5518.7499999999964</v>
      </c>
      <c r="M22" s="378">
        <v>5575.5833333333248</v>
      </c>
      <c r="N22" s="378">
        <v>5485</v>
      </c>
    </row>
    <row r="23" spans="1:14" s="203" customFormat="1" ht="12" customHeight="1" x14ac:dyDescent="0.2">
      <c r="A23" s="290" t="s">
        <v>131</v>
      </c>
      <c r="B23" s="306">
        <v>1584.2499999999968</v>
      </c>
      <c r="C23" s="306">
        <v>2407.0833333333335</v>
      </c>
      <c r="D23" s="306">
        <v>2800.0000000000032</v>
      </c>
      <c r="E23" s="378">
        <v>3067.9166666666652</v>
      </c>
      <c r="F23" s="378">
        <v>3312.5000000000027</v>
      </c>
      <c r="G23" s="378">
        <v>3405.3333333333371</v>
      </c>
      <c r="H23" s="378">
        <v>3271.0833333333312</v>
      </c>
      <c r="I23" s="378">
        <v>3155.9166666666665</v>
      </c>
      <c r="J23" s="378">
        <v>3046.083333333333</v>
      </c>
      <c r="K23" s="378">
        <v>2948</v>
      </c>
      <c r="L23" s="378">
        <v>3144.0833333333326</v>
      </c>
      <c r="M23" s="378">
        <v>3418.8333333333412</v>
      </c>
      <c r="N23" s="378">
        <v>3553</v>
      </c>
    </row>
    <row r="24" spans="1:14" s="203" customFormat="1" ht="12" customHeight="1" x14ac:dyDescent="0.2">
      <c r="A24" s="203" t="s">
        <v>8</v>
      </c>
      <c r="B24" s="306">
        <v>56317.333333333452</v>
      </c>
      <c r="C24" s="306">
        <v>56292.416666666708</v>
      </c>
      <c r="D24" s="306">
        <v>57037.583333333416</v>
      </c>
      <c r="E24" s="378">
        <v>57940.333333333409</v>
      </c>
      <c r="F24" s="378">
        <v>58351.083333333336</v>
      </c>
      <c r="G24" s="378">
        <v>54595.000000000051</v>
      </c>
      <c r="H24" s="378">
        <v>51453.83333333327</v>
      </c>
      <c r="I24" s="378">
        <v>49023.833333333299</v>
      </c>
      <c r="J24" s="378">
        <v>47014.416666666642</v>
      </c>
      <c r="K24" s="378">
        <v>45606.500000000007</v>
      </c>
      <c r="L24" s="378">
        <v>46755.750000000007</v>
      </c>
      <c r="M24" s="378">
        <v>46446.749999999985</v>
      </c>
      <c r="N24" s="378">
        <v>44575</v>
      </c>
    </row>
    <row r="25" spans="1:14" s="203" customFormat="1" ht="4.5" customHeight="1" x14ac:dyDescent="0.2">
      <c r="A25" s="207"/>
      <c r="B25" s="329"/>
      <c r="C25" s="329"/>
      <c r="D25" s="329"/>
      <c r="E25" s="379"/>
      <c r="F25" s="378"/>
      <c r="G25" s="378"/>
      <c r="H25" s="378"/>
      <c r="I25" s="378"/>
      <c r="J25" s="378"/>
      <c r="K25" s="378"/>
      <c r="L25" s="378"/>
      <c r="M25" s="378"/>
      <c r="N25" s="378"/>
    </row>
    <row r="26" spans="1:14" s="203" customFormat="1" ht="4.5" customHeight="1" x14ac:dyDescent="0.2">
      <c r="B26" s="306"/>
      <c r="C26" s="306"/>
      <c r="D26" s="306"/>
      <c r="E26" s="378"/>
      <c r="F26" s="380"/>
      <c r="G26" s="380"/>
      <c r="H26" s="380"/>
      <c r="I26" s="380"/>
      <c r="J26" s="380"/>
      <c r="K26" s="380"/>
      <c r="L26" s="380"/>
      <c r="M26" s="380"/>
      <c r="N26" s="515"/>
    </row>
    <row r="27" spans="1:14" s="202" customFormat="1" ht="12" customHeight="1" x14ac:dyDescent="0.25">
      <c r="A27" s="193" t="s">
        <v>7</v>
      </c>
      <c r="B27" s="306"/>
      <c r="C27" s="306"/>
      <c r="D27" s="306"/>
      <c r="E27" s="378"/>
      <c r="F27" s="378"/>
      <c r="G27" s="378"/>
      <c r="H27" s="378"/>
      <c r="I27" s="378"/>
      <c r="J27" s="378"/>
      <c r="K27" s="378"/>
      <c r="L27" s="378"/>
      <c r="M27" s="378"/>
      <c r="N27" s="378"/>
    </row>
    <row r="28" spans="1:14" s="203" customFormat="1" ht="10.199999999999999" x14ac:dyDescent="0.2">
      <c r="A28" s="203" t="s">
        <v>134</v>
      </c>
      <c r="B28" s="306">
        <v>6301.4999999999864</v>
      </c>
      <c r="C28" s="306">
        <v>6053.9166666666742</v>
      </c>
      <c r="D28" s="306">
        <v>5910.0833333333176</v>
      </c>
      <c r="E28" s="378">
        <v>5524.8333333333248</v>
      </c>
      <c r="F28" s="378">
        <v>5184.1666666666679</v>
      </c>
      <c r="G28" s="378">
        <v>4588.5000000000027</v>
      </c>
      <c r="H28" s="378">
        <v>4172.8333333333403</v>
      </c>
      <c r="I28" s="378">
        <v>3892.4166666666702</v>
      </c>
      <c r="J28" s="378">
        <v>3586.2500000000005</v>
      </c>
      <c r="K28" s="378">
        <v>3090.0833333333317</v>
      </c>
      <c r="L28" s="378">
        <v>2709.7500000000005</v>
      </c>
      <c r="M28" s="378">
        <v>2449.4166666666652</v>
      </c>
      <c r="N28" s="378">
        <v>2112</v>
      </c>
    </row>
    <row r="29" spans="1:14" s="203" customFormat="1" ht="12" customHeight="1" x14ac:dyDescent="0.2">
      <c r="A29" s="203" t="s">
        <v>135</v>
      </c>
      <c r="B29" s="306">
        <v>8449.4166666666624</v>
      </c>
      <c r="C29" s="306">
        <v>8095.2499999999673</v>
      </c>
      <c r="D29" s="306">
        <v>7890.5000000000009</v>
      </c>
      <c r="E29" s="378">
        <v>7606.2499999999836</v>
      </c>
      <c r="F29" s="378">
        <v>7039.8333333333358</v>
      </c>
      <c r="G29" s="378">
        <v>5965.6666666666597</v>
      </c>
      <c r="H29" s="378">
        <v>5424.2499999999991</v>
      </c>
      <c r="I29" s="378">
        <v>5069.1666666666742</v>
      </c>
      <c r="J29" s="378">
        <v>4795.9166666666652</v>
      </c>
      <c r="K29" s="378">
        <v>4751.8333333333258</v>
      </c>
      <c r="L29" s="378">
        <v>4758.2500000000027</v>
      </c>
      <c r="M29" s="378">
        <v>4673.0000000000009</v>
      </c>
      <c r="N29" s="378">
        <v>4422</v>
      </c>
    </row>
    <row r="30" spans="1:14" s="203" customFormat="1" ht="12" customHeight="1" x14ac:dyDescent="0.2">
      <c r="A30" s="203" t="s">
        <v>136</v>
      </c>
      <c r="B30" s="306">
        <v>10956.916666666692</v>
      </c>
      <c r="C30" s="306">
        <v>10673.500000000002</v>
      </c>
      <c r="D30" s="306">
        <v>10591.000000000051</v>
      </c>
      <c r="E30" s="378">
        <v>10854.83333333335</v>
      </c>
      <c r="F30" s="378">
        <v>10855.833333333359</v>
      </c>
      <c r="G30" s="378">
        <v>9578.2499999999927</v>
      </c>
      <c r="H30" s="378">
        <v>9134.583333333323</v>
      </c>
      <c r="I30" s="378">
        <v>8854.416666666657</v>
      </c>
      <c r="J30" s="378">
        <v>8746.4999999999909</v>
      </c>
      <c r="K30" s="378">
        <v>8587.0000000000073</v>
      </c>
      <c r="L30" s="378">
        <v>8796.9166666666606</v>
      </c>
      <c r="M30" s="378">
        <v>8715.0833333333285</v>
      </c>
      <c r="N30" s="378">
        <v>8242</v>
      </c>
    </row>
    <row r="31" spans="1:14" s="203" customFormat="1" ht="12" customHeight="1" x14ac:dyDescent="0.2">
      <c r="A31" s="203" t="s">
        <v>127</v>
      </c>
      <c r="B31" s="306">
        <v>3605.6666666666652</v>
      </c>
      <c r="C31" s="306">
        <v>3570.5000000000018</v>
      </c>
      <c r="D31" s="306">
        <v>3609.6666666666747</v>
      </c>
      <c r="E31" s="378">
        <v>3814.6666666666738</v>
      </c>
      <c r="F31" s="378">
        <v>3970.500000000015</v>
      </c>
      <c r="G31" s="378">
        <v>3799.0833333333308</v>
      </c>
      <c r="H31" s="378">
        <v>3628.1666666666733</v>
      </c>
      <c r="I31" s="378">
        <v>3453.4166666666656</v>
      </c>
      <c r="J31" s="378">
        <v>3452.416666666667</v>
      </c>
      <c r="K31" s="378">
        <v>3584.5833333333394</v>
      </c>
      <c r="L31" s="378">
        <v>3941.9999999999995</v>
      </c>
      <c r="M31" s="378">
        <v>3878.333333333338</v>
      </c>
      <c r="N31" s="378">
        <v>3699</v>
      </c>
    </row>
    <row r="32" spans="1:14" s="203" customFormat="1" ht="12" customHeight="1" x14ac:dyDescent="0.2">
      <c r="A32" s="203" t="s">
        <v>128</v>
      </c>
      <c r="B32" s="306">
        <v>3861.0833333333435</v>
      </c>
      <c r="C32" s="306">
        <v>3819.5000000000095</v>
      </c>
      <c r="D32" s="306">
        <v>3846.916666666667</v>
      </c>
      <c r="E32" s="378">
        <v>4031.8333333333517</v>
      </c>
      <c r="F32" s="378">
        <v>4115.4166666666797</v>
      </c>
      <c r="G32" s="378">
        <v>3868.1666666666629</v>
      </c>
      <c r="H32" s="378">
        <v>3675.583333333343</v>
      </c>
      <c r="I32" s="378">
        <v>3495.1666666666665</v>
      </c>
      <c r="J32" s="378">
        <v>3505.3333333333412</v>
      </c>
      <c r="K32" s="378">
        <v>3971.4999999999991</v>
      </c>
      <c r="L32" s="378">
        <v>4745.3333333333312</v>
      </c>
      <c r="M32" s="378">
        <v>4574.5833333333421</v>
      </c>
      <c r="N32" s="378">
        <v>4506</v>
      </c>
    </row>
    <row r="33" spans="1:14" s="203" customFormat="1" ht="12" customHeight="1" x14ac:dyDescent="0.2">
      <c r="A33" s="203" t="s">
        <v>32</v>
      </c>
      <c r="B33" s="306">
        <v>529.66666666666606</v>
      </c>
      <c r="C33" s="306">
        <v>525.24999999999943</v>
      </c>
      <c r="D33" s="306">
        <v>495.75</v>
      </c>
      <c r="E33" s="378">
        <v>554.08333333333258</v>
      </c>
      <c r="F33" s="378">
        <v>560.08333333333314</v>
      </c>
      <c r="G33" s="378">
        <v>496.16666666666578</v>
      </c>
      <c r="H33" s="378">
        <v>482.49999999999955</v>
      </c>
      <c r="I33" s="378">
        <v>467.91666666666657</v>
      </c>
      <c r="J33" s="378">
        <v>478.33333333333331</v>
      </c>
      <c r="K33" s="378">
        <v>444.58333333333314</v>
      </c>
      <c r="L33" s="378">
        <v>434.08333333333309</v>
      </c>
      <c r="M33" s="378">
        <v>428.33333333333366</v>
      </c>
      <c r="N33" s="378">
        <v>384</v>
      </c>
    </row>
    <row r="34" spans="1:14" s="203" customFormat="1" ht="12" customHeight="1" x14ac:dyDescent="0.2">
      <c r="A34" s="203" t="s">
        <v>130</v>
      </c>
      <c r="B34" s="306">
        <v>16368.333333333345</v>
      </c>
      <c r="C34" s="306">
        <v>17475.416666666668</v>
      </c>
      <c r="D34" s="306">
        <v>18472.333333333365</v>
      </c>
      <c r="E34" s="306">
        <v>19102.250000000007</v>
      </c>
      <c r="F34" s="306">
        <v>20259.083333333314</v>
      </c>
      <c r="G34" s="306">
        <v>20321.500000000025</v>
      </c>
      <c r="H34" s="306">
        <v>19847.916666666672</v>
      </c>
      <c r="I34" s="306">
        <v>19135.166666666675</v>
      </c>
      <c r="J34" s="306">
        <v>18623.583333333343</v>
      </c>
      <c r="K34" s="306">
        <v>18010.833333333307</v>
      </c>
      <c r="L34" s="306">
        <v>16660.583333333339</v>
      </c>
      <c r="M34" s="306">
        <v>17614.583333333318</v>
      </c>
      <c r="N34" s="306">
        <v>18309</v>
      </c>
    </row>
    <row r="35" spans="1:14" s="203" customFormat="1" ht="12" customHeight="1" x14ac:dyDescent="0.2">
      <c r="A35" s="290" t="s">
        <v>132</v>
      </c>
      <c r="B35" s="306">
        <v>11771.500000000005</v>
      </c>
      <c r="C35" s="306">
        <v>10513.500000000007</v>
      </c>
      <c r="D35" s="306">
        <v>10491.66666666669</v>
      </c>
      <c r="E35" s="378">
        <v>10407.583333333338</v>
      </c>
      <c r="F35" s="378">
        <v>10724.833333333319</v>
      </c>
      <c r="G35" s="378">
        <v>10544.083333333376</v>
      </c>
      <c r="H35" s="378">
        <v>10140.750000000004</v>
      </c>
      <c r="I35" s="378">
        <v>9697.5833333333321</v>
      </c>
      <c r="J35" s="378">
        <v>9315.0000000000127</v>
      </c>
      <c r="K35" s="378">
        <v>8844.3333333333048</v>
      </c>
      <c r="L35" s="378">
        <v>7804.6666666666633</v>
      </c>
      <c r="M35" s="306">
        <v>8123.5833333333194</v>
      </c>
      <c r="N35" s="306">
        <v>8076</v>
      </c>
    </row>
    <row r="36" spans="1:14" s="203" customFormat="1" ht="12" customHeight="1" x14ac:dyDescent="0.2">
      <c r="A36" s="290" t="s">
        <v>133</v>
      </c>
      <c r="B36" s="306">
        <v>2799.833333333338</v>
      </c>
      <c r="C36" s="306">
        <v>4229.9166666666652</v>
      </c>
      <c r="D36" s="306">
        <v>4770.0833333333458</v>
      </c>
      <c r="E36" s="378">
        <v>5075.9166666666688</v>
      </c>
      <c r="F36" s="378">
        <v>5511.3333333333303</v>
      </c>
      <c r="G36" s="378">
        <v>5579.9999999999845</v>
      </c>
      <c r="H36" s="378">
        <v>5540.5833333333303</v>
      </c>
      <c r="I36" s="378">
        <v>5294.0833333333339</v>
      </c>
      <c r="J36" s="378">
        <v>5139.8333333333321</v>
      </c>
      <c r="K36" s="378">
        <v>4979.4166666666797</v>
      </c>
      <c r="L36" s="378">
        <v>4630.5833333333294</v>
      </c>
      <c r="M36" s="378">
        <v>4847.7499999999909</v>
      </c>
      <c r="N36" s="378">
        <v>5021</v>
      </c>
    </row>
    <row r="37" spans="1:14" s="203" customFormat="1" ht="12" customHeight="1" x14ac:dyDescent="0.2">
      <c r="A37" s="290" t="s">
        <v>131</v>
      </c>
      <c r="B37" s="306">
        <v>1797.0000000000011</v>
      </c>
      <c r="C37" s="306">
        <v>2731.9999999999964</v>
      </c>
      <c r="D37" s="306">
        <v>3210.5833333333285</v>
      </c>
      <c r="E37" s="378">
        <v>3618.7500000000009</v>
      </c>
      <c r="F37" s="378">
        <v>4022.9166666666638</v>
      </c>
      <c r="G37" s="378">
        <v>4197.4166666666633</v>
      </c>
      <c r="H37" s="378">
        <v>4166.5833333333394</v>
      </c>
      <c r="I37" s="378">
        <v>4143.50000000001</v>
      </c>
      <c r="J37" s="378">
        <v>4168.75</v>
      </c>
      <c r="K37" s="378">
        <v>4187.083333333323</v>
      </c>
      <c r="L37" s="378">
        <v>4225.3333333333467</v>
      </c>
      <c r="M37" s="378">
        <v>4643.2500000000064</v>
      </c>
      <c r="N37" s="378">
        <v>5212</v>
      </c>
    </row>
    <row r="38" spans="1:14" s="203" customFormat="1" ht="12" customHeight="1" x14ac:dyDescent="0.2">
      <c r="A38" s="203" t="s">
        <v>8</v>
      </c>
      <c r="B38" s="306">
        <v>50072.583333333358</v>
      </c>
      <c r="C38" s="306">
        <v>50213.333333333314</v>
      </c>
      <c r="D38" s="306">
        <v>50816.250000000073</v>
      </c>
      <c r="E38" s="378">
        <v>51488.750000000022</v>
      </c>
      <c r="F38" s="378">
        <v>51984.916666666701</v>
      </c>
      <c r="G38" s="378">
        <v>48617.333333333343</v>
      </c>
      <c r="H38" s="378">
        <v>46365.833333333358</v>
      </c>
      <c r="I38" s="378">
        <v>44367.666666666672</v>
      </c>
      <c r="J38" s="378">
        <v>43188.333333333343</v>
      </c>
      <c r="K38" s="378">
        <v>42440.416666666642</v>
      </c>
      <c r="L38" s="378">
        <v>42046.916666666672</v>
      </c>
      <c r="M38" s="378">
        <v>42333.333333333328</v>
      </c>
      <c r="N38" s="378">
        <v>41674</v>
      </c>
    </row>
    <row r="39" spans="1:14" s="203" customFormat="1" ht="4.5" customHeight="1" x14ac:dyDescent="0.2">
      <c r="A39" s="207"/>
      <c r="B39" s="329"/>
      <c r="C39" s="329"/>
      <c r="D39" s="329"/>
      <c r="E39" s="379"/>
      <c r="F39" s="378"/>
      <c r="G39" s="378"/>
      <c r="H39" s="378"/>
      <c r="I39" s="378"/>
      <c r="J39" s="378"/>
      <c r="K39" s="378"/>
      <c r="L39" s="378"/>
      <c r="M39" s="378"/>
      <c r="N39" s="378"/>
    </row>
    <row r="40" spans="1:14" s="203" customFormat="1" ht="4.5" customHeight="1" x14ac:dyDescent="0.2">
      <c r="B40" s="306"/>
      <c r="C40" s="306"/>
      <c r="D40" s="306"/>
      <c r="E40" s="378"/>
      <c r="F40" s="380"/>
      <c r="G40" s="380"/>
      <c r="H40" s="380"/>
      <c r="I40" s="380"/>
      <c r="J40" s="380"/>
      <c r="K40" s="380"/>
      <c r="L40" s="380"/>
      <c r="M40" s="380"/>
      <c r="N40" s="515"/>
    </row>
    <row r="41" spans="1:14" s="202" customFormat="1" ht="12" customHeight="1" x14ac:dyDescent="0.25">
      <c r="A41" s="193" t="s">
        <v>8</v>
      </c>
      <c r="B41" s="306"/>
      <c r="C41" s="306"/>
      <c r="D41" s="306"/>
      <c r="E41" s="378"/>
      <c r="F41" s="378"/>
      <c r="G41" s="378"/>
      <c r="H41" s="378"/>
      <c r="I41" s="378"/>
      <c r="J41" s="378"/>
      <c r="K41" s="378"/>
      <c r="L41" s="378"/>
      <c r="M41" s="378"/>
      <c r="N41" s="378"/>
    </row>
    <row r="42" spans="1:14" s="203" customFormat="1" ht="10.199999999999999" x14ac:dyDescent="0.2">
      <c r="A42" s="203" t="s">
        <v>134</v>
      </c>
      <c r="B42" s="306">
        <v>14561.750000000051</v>
      </c>
      <c r="C42" s="306">
        <v>14033.000000000042</v>
      </c>
      <c r="D42" s="306">
        <v>13838.333333333432</v>
      </c>
      <c r="E42" s="378">
        <v>13210.750000000045</v>
      </c>
      <c r="F42" s="378">
        <v>12626.833333333341</v>
      </c>
      <c r="G42" s="378">
        <v>11374.750000000029</v>
      </c>
      <c r="H42" s="378">
        <v>10415.916666666682</v>
      </c>
      <c r="I42" s="378">
        <v>9786.4166666666733</v>
      </c>
      <c r="J42" s="378">
        <v>9196.833333333374</v>
      </c>
      <c r="K42" s="378">
        <v>7960.666666666636</v>
      </c>
      <c r="L42" s="378">
        <v>6988.9999999999827</v>
      </c>
      <c r="M42" s="378">
        <v>6380.3333333333176</v>
      </c>
      <c r="N42" s="378">
        <v>5592</v>
      </c>
    </row>
    <row r="43" spans="1:14" s="203" customFormat="1" ht="12" customHeight="1" x14ac:dyDescent="0.2">
      <c r="A43" s="203" t="s">
        <v>135</v>
      </c>
      <c r="B43" s="306">
        <v>17884.083333333347</v>
      </c>
      <c r="C43" s="306">
        <v>17044.083333333343</v>
      </c>
      <c r="D43" s="306">
        <v>16659.91666666669</v>
      </c>
      <c r="E43" s="378">
        <v>16356.166666666752</v>
      </c>
      <c r="F43" s="378">
        <v>15448.750000000067</v>
      </c>
      <c r="G43" s="378">
        <v>13411.250000000056</v>
      </c>
      <c r="H43" s="378">
        <v>12366.750000000065</v>
      </c>
      <c r="I43" s="378">
        <v>11696.583333333407</v>
      </c>
      <c r="J43" s="378">
        <v>11105.083333333347</v>
      </c>
      <c r="K43" s="378">
        <v>11110.166666666719</v>
      </c>
      <c r="L43" s="378">
        <v>11711.916666666704</v>
      </c>
      <c r="M43" s="378">
        <v>11620.416666666692</v>
      </c>
      <c r="N43" s="378">
        <v>11143</v>
      </c>
    </row>
    <row r="44" spans="1:14" s="203" customFormat="1" ht="12" customHeight="1" x14ac:dyDescent="0.2">
      <c r="A44" s="203" t="s">
        <v>136</v>
      </c>
      <c r="B44" s="306">
        <v>21079.749999999829</v>
      </c>
      <c r="C44" s="306">
        <v>20491.91666666665</v>
      </c>
      <c r="D44" s="306">
        <v>20587.583333333157</v>
      </c>
      <c r="E44" s="378">
        <v>21183.583333333263</v>
      </c>
      <c r="F44" s="378">
        <v>21238.666666666628</v>
      </c>
      <c r="G44" s="378">
        <v>19081.166666666573</v>
      </c>
      <c r="H44" s="378">
        <v>18118.666666666686</v>
      </c>
      <c r="I44" s="378">
        <v>17607.99999999996</v>
      </c>
      <c r="J44" s="378">
        <v>17313.583333333372</v>
      </c>
      <c r="K44" s="378">
        <v>17206.08333333335</v>
      </c>
      <c r="L44" s="378">
        <v>18162.833333333318</v>
      </c>
      <c r="M44" s="378">
        <v>18010.833333333307</v>
      </c>
      <c r="N44" s="378">
        <v>17192</v>
      </c>
    </row>
    <row r="45" spans="1:14" s="203" customFormat="1" ht="12" customHeight="1" x14ac:dyDescent="0.2">
      <c r="A45" s="203" t="s">
        <v>127</v>
      </c>
      <c r="B45" s="306">
        <v>6771.9999999999745</v>
      </c>
      <c r="C45" s="306">
        <v>6682.4166666666433</v>
      </c>
      <c r="D45" s="306">
        <v>6735.416666666627</v>
      </c>
      <c r="E45" s="378">
        <v>7154.4999999999827</v>
      </c>
      <c r="F45" s="378">
        <v>7468.3333333332803</v>
      </c>
      <c r="G45" s="378">
        <v>7022.416666666657</v>
      </c>
      <c r="H45" s="378">
        <v>6629.3333333333139</v>
      </c>
      <c r="I45" s="378">
        <v>6269.6666666666615</v>
      </c>
      <c r="J45" s="378">
        <v>6207.4166666666642</v>
      </c>
      <c r="K45" s="378">
        <v>6511.7499999999618</v>
      </c>
      <c r="L45" s="378">
        <v>7266.0833333333121</v>
      </c>
      <c r="M45" s="378">
        <v>7190.3333333333139</v>
      </c>
      <c r="N45" s="378">
        <v>6816</v>
      </c>
    </row>
    <row r="46" spans="1:14" s="203" customFormat="1" ht="12" customHeight="1" x14ac:dyDescent="0.2">
      <c r="A46" s="203" t="s">
        <v>128</v>
      </c>
      <c r="B46" s="306">
        <v>7397.7499999999782</v>
      </c>
      <c r="C46" s="306">
        <v>7251.9999999999809</v>
      </c>
      <c r="D46" s="306">
        <v>7220.0833333333139</v>
      </c>
      <c r="E46" s="378">
        <v>7590.2499999999309</v>
      </c>
      <c r="F46" s="378">
        <v>7777.4999999999691</v>
      </c>
      <c r="G46" s="378">
        <v>7312.9166666666433</v>
      </c>
      <c r="H46" s="378">
        <v>6890.0833333333167</v>
      </c>
      <c r="I46" s="378">
        <v>6529.4999999999782</v>
      </c>
      <c r="J46" s="378">
        <v>6495.0833333333012</v>
      </c>
      <c r="K46" s="378">
        <v>7220.3333333333067</v>
      </c>
      <c r="L46" s="378">
        <v>8458.7499999999982</v>
      </c>
      <c r="M46" s="378">
        <v>8214.4166666666588</v>
      </c>
      <c r="N46" s="378">
        <v>8016</v>
      </c>
    </row>
    <row r="47" spans="1:14" s="203" customFormat="1" ht="12" customHeight="1" x14ac:dyDescent="0.2">
      <c r="A47" s="203" t="s">
        <v>32</v>
      </c>
      <c r="B47" s="306">
        <v>1405.416666666664</v>
      </c>
      <c r="C47" s="306">
        <v>1336.1666666666652</v>
      </c>
      <c r="D47" s="306">
        <v>1308.666666666667</v>
      </c>
      <c r="E47" s="378">
        <v>1434.6666666666658</v>
      </c>
      <c r="F47" s="378">
        <v>1443.2499999999982</v>
      </c>
      <c r="G47" s="378">
        <v>1355.4166666666636</v>
      </c>
      <c r="H47" s="378">
        <v>1302.7499999999998</v>
      </c>
      <c r="I47" s="378">
        <v>1229.7500000000002</v>
      </c>
      <c r="J47" s="378">
        <v>1185.4999999999995</v>
      </c>
      <c r="K47" s="378">
        <v>1083.500000000003</v>
      </c>
      <c r="L47" s="378">
        <v>1092.1666666666681</v>
      </c>
      <c r="M47" s="378">
        <v>1058.8333333333371</v>
      </c>
      <c r="N47" s="378">
        <v>960</v>
      </c>
    </row>
    <row r="48" spans="1:14" s="203" customFormat="1" ht="12" customHeight="1" x14ac:dyDescent="0.2">
      <c r="A48" s="203" t="s">
        <v>130</v>
      </c>
      <c r="B48" s="306">
        <v>37289.166666666461</v>
      </c>
      <c r="C48" s="306">
        <v>39666.166666666497</v>
      </c>
      <c r="D48" s="306">
        <v>41503.833333333234</v>
      </c>
      <c r="E48" s="306">
        <v>42499.166666666679</v>
      </c>
      <c r="F48" s="306">
        <v>44332.666666666664</v>
      </c>
      <c r="G48" s="306">
        <v>43654.416666666686</v>
      </c>
      <c r="H48" s="306">
        <v>42096.16666666673</v>
      </c>
      <c r="I48" s="306">
        <v>40271.583333333365</v>
      </c>
      <c r="J48" s="306">
        <v>38699.249999999978</v>
      </c>
      <c r="K48" s="306">
        <v>36954.416666666577</v>
      </c>
      <c r="L48" s="306">
        <v>35121.916666666686</v>
      </c>
      <c r="M48" s="306">
        <v>36304.916666666701</v>
      </c>
      <c r="N48" s="306">
        <v>36531</v>
      </c>
    </row>
    <row r="49" spans="1:14" s="203" customFormat="1" ht="12" customHeight="1" x14ac:dyDescent="0.2">
      <c r="A49" s="290" t="s">
        <v>132</v>
      </c>
      <c r="B49" s="306">
        <v>27550.333333333136</v>
      </c>
      <c r="C49" s="306">
        <v>24880.916666666497</v>
      </c>
      <c r="D49" s="306">
        <v>24563.333333333245</v>
      </c>
      <c r="E49" s="378">
        <v>24218.166666666675</v>
      </c>
      <c r="F49" s="378">
        <v>24575.583333333318</v>
      </c>
      <c r="G49" s="378">
        <v>23710.000000000004</v>
      </c>
      <c r="H49" s="378">
        <v>22553.916666666701</v>
      </c>
      <c r="I49" s="378">
        <v>21487.750000000047</v>
      </c>
      <c r="J49" s="378">
        <v>20410.999999999971</v>
      </c>
      <c r="K49" s="378">
        <v>19224.333333333267</v>
      </c>
      <c r="L49" s="378">
        <v>17603.166666666661</v>
      </c>
      <c r="M49" s="306">
        <v>17819.500000000044</v>
      </c>
      <c r="N49" s="306">
        <v>17261</v>
      </c>
    </row>
    <row r="50" spans="1:14" s="203" customFormat="1" ht="12" customHeight="1" x14ac:dyDescent="0.2">
      <c r="A50" s="290" t="s">
        <v>133</v>
      </c>
      <c r="B50" s="306">
        <v>6357.5833333333148</v>
      </c>
      <c r="C50" s="306">
        <v>9646.1666666666624</v>
      </c>
      <c r="D50" s="306">
        <v>10929.916666666644</v>
      </c>
      <c r="E50" s="378">
        <v>11594.333333333327</v>
      </c>
      <c r="F50" s="378">
        <v>12421.666666666686</v>
      </c>
      <c r="G50" s="378">
        <v>12341.666666666661</v>
      </c>
      <c r="H50" s="378">
        <v>12104.583333333358</v>
      </c>
      <c r="I50" s="378">
        <v>11484.416666666661</v>
      </c>
      <c r="J50" s="378">
        <v>11073.416666666661</v>
      </c>
      <c r="K50" s="378">
        <v>10594.999999999991</v>
      </c>
      <c r="L50" s="378">
        <v>10149.333333333363</v>
      </c>
      <c r="M50" s="378">
        <v>10423.333333333352</v>
      </c>
      <c r="N50" s="378">
        <v>10505</v>
      </c>
    </row>
    <row r="51" spans="1:14" s="203" customFormat="1" ht="12" customHeight="1" x14ac:dyDescent="0.2">
      <c r="A51" s="290" t="s">
        <v>131</v>
      </c>
      <c r="B51" s="306">
        <v>3381.2500000000077</v>
      </c>
      <c r="C51" s="306">
        <v>5139.0833333333394</v>
      </c>
      <c r="D51" s="306">
        <v>6010.583333333343</v>
      </c>
      <c r="E51" s="378">
        <v>6686.666666666677</v>
      </c>
      <c r="F51" s="378">
        <v>7335.4166666666642</v>
      </c>
      <c r="G51" s="378">
        <v>7602.7500000000209</v>
      </c>
      <c r="H51" s="378">
        <v>7437.6666666666688</v>
      </c>
      <c r="I51" s="378">
        <v>7299.4166666666561</v>
      </c>
      <c r="J51" s="378">
        <v>7214.8333333333449</v>
      </c>
      <c r="K51" s="378">
        <v>7135.0833333333203</v>
      </c>
      <c r="L51" s="378">
        <v>7369.4166666666606</v>
      </c>
      <c r="M51" s="378">
        <v>8062.0833333333067</v>
      </c>
      <c r="N51" s="378">
        <v>8765</v>
      </c>
    </row>
    <row r="52" spans="1:14" s="203" customFormat="1" ht="12" customHeight="1" x14ac:dyDescent="0.2">
      <c r="A52" s="203" t="s">
        <v>8</v>
      </c>
      <c r="B52" s="306">
        <v>106389.91666666629</v>
      </c>
      <c r="C52" s="306">
        <v>106505.74999999983</v>
      </c>
      <c r="D52" s="306">
        <v>107853.83333333312</v>
      </c>
      <c r="E52" s="378">
        <v>109429.08333333331</v>
      </c>
      <c r="F52" s="378">
        <v>110335.99999999994</v>
      </c>
      <c r="G52" s="378">
        <v>103212.3333333333</v>
      </c>
      <c r="H52" s="378">
        <v>97819.666666666788</v>
      </c>
      <c r="I52" s="378">
        <v>93391.500000000044</v>
      </c>
      <c r="J52" s="378">
        <v>90202.750000000029</v>
      </c>
      <c r="K52" s="378">
        <v>88046.916666666541</v>
      </c>
      <c r="L52" s="378">
        <v>88802.666666666657</v>
      </c>
      <c r="M52" s="378">
        <v>88780.083333333314</v>
      </c>
      <c r="N52" s="378">
        <v>86250</v>
      </c>
    </row>
    <row r="53" spans="1:14" s="203" customFormat="1" ht="4.5" customHeight="1" x14ac:dyDescent="0.2">
      <c r="A53" s="207"/>
      <c r="B53" s="353"/>
      <c r="C53" s="353"/>
      <c r="D53" s="353"/>
      <c r="E53" s="381"/>
      <c r="F53" s="381"/>
      <c r="G53" s="381"/>
      <c r="H53" s="381"/>
      <c r="I53" s="381"/>
      <c r="J53" s="381"/>
      <c r="K53" s="381"/>
      <c r="L53" s="381"/>
      <c r="M53" s="381"/>
      <c r="N53" s="381"/>
    </row>
    <row r="54" spans="1:14" s="203" customFormat="1" ht="9" customHeight="1" x14ac:dyDescent="0.2">
      <c r="B54" s="217"/>
      <c r="C54" s="217"/>
      <c r="D54" s="217"/>
      <c r="E54" s="217"/>
      <c r="F54" s="217"/>
      <c r="G54" s="217"/>
      <c r="H54" s="217"/>
      <c r="I54" s="217"/>
      <c r="J54" s="217"/>
      <c r="K54" s="217"/>
      <c r="L54" s="217"/>
    </row>
    <row r="55" spans="1:14" s="203" customFormat="1" ht="9" customHeight="1" x14ac:dyDescent="0.2">
      <c r="A55" s="287" t="s">
        <v>124</v>
      </c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217"/>
    </row>
    <row r="56" spans="1:14" s="215" customFormat="1" ht="9" customHeight="1" x14ac:dyDescent="0.2">
      <c r="A56" s="215" t="s">
        <v>110</v>
      </c>
      <c r="B56" s="214"/>
      <c r="C56" s="214"/>
      <c r="D56" s="214"/>
      <c r="E56" s="214"/>
    </row>
    <row r="57" spans="1:14" s="215" customFormat="1" ht="9" customHeight="1" x14ac:dyDescent="0.2">
      <c r="A57" s="213" t="s">
        <v>83</v>
      </c>
      <c r="B57" s="220"/>
      <c r="C57" s="220"/>
      <c r="E57" s="221"/>
      <c r="F57" s="220"/>
      <c r="G57" s="220"/>
      <c r="H57" s="220"/>
      <c r="I57" s="220"/>
      <c r="J57" s="220"/>
      <c r="K57" s="220"/>
      <c r="L57" s="220"/>
    </row>
    <row r="58" spans="1:14" ht="19.5" customHeight="1" x14ac:dyDescent="0.25">
      <c r="A58" s="181" t="s">
        <v>126</v>
      </c>
      <c r="B58" s="183"/>
      <c r="C58" s="182"/>
      <c r="D58" s="182"/>
      <c r="E58" s="182"/>
      <c r="F58" s="182"/>
      <c r="G58" s="182"/>
      <c r="H58" s="182"/>
      <c r="I58" s="182"/>
      <c r="J58" s="182"/>
      <c r="K58" s="182"/>
    </row>
    <row r="59" spans="1:14" s="184" customFormat="1" ht="4.5" customHeight="1" x14ac:dyDescent="0.25">
      <c r="B59" s="185"/>
    </row>
    <row r="60" spans="1:14" s="184" customFormat="1" ht="4.5" customHeight="1" x14ac:dyDescent="0.25">
      <c r="A60" s="218"/>
      <c r="B60" s="115"/>
      <c r="C60" s="115"/>
      <c r="D60" s="115"/>
      <c r="E60" s="115"/>
      <c r="F60" s="115"/>
      <c r="G60" s="116"/>
      <c r="H60" s="260"/>
      <c r="I60" s="151"/>
      <c r="J60" s="151"/>
      <c r="K60" s="152"/>
    </row>
    <row r="61" spans="1:14" s="193" customFormat="1" ht="12" x14ac:dyDescent="0.25">
      <c r="A61" s="190" t="s">
        <v>3</v>
      </c>
      <c r="B61" s="123">
        <v>2000</v>
      </c>
      <c r="C61" s="123">
        <v>2001</v>
      </c>
      <c r="D61" s="123">
        <v>2002</v>
      </c>
      <c r="E61" s="123">
        <v>2003</v>
      </c>
      <c r="F61" s="123">
        <v>2004</v>
      </c>
      <c r="G61" s="140">
        <v>2005</v>
      </c>
      <c r="H61" s="123">
        <v>2006</v>
      </c>
      <c r="I61" s="123">
        <v>2007</v>
      </c>
      <c r="J61" s="123">
        <v>2008</v>
      </c>
      <c r="K61" s="140">
        <v>2009</v>
      </c>
    </row>
    <row r="62" spans="1:14" ht="4.5" customHeight="1" x14ac:dyDescent="0.25">
      <c r="A62" s="194"/>
      <c r="B62" s="117"/>
      <c r="C62" s="117"/>
      <c r="D62" s="117"/>
      <c r="E62" s="117"/>
      <c r="F62" s="117"/>
      <c r="G62" s="141"/>
      <c r="H62" s="288"/>
      <c r="I62" s="117"/>
      <c r="J62" s="117"/>
      <c r="K62" s="141"/>
    </row>
    <row r="63" spans="1:14" ht="4.5" customHeight="1" x14ac:dyDescent="0.25">
      <c r="B63" s="118"/>
      <c r="C63" s="118"/>
      <c r="D63" s="118"/>
      <c r="E63" s="118"/>
      <c r="F63" s="118"/>
      <c r="G63" s="126"/>
      <c r="H63" s="125"/>
      <c r="I63" s="118"/>
      <c r="J63" s="118"/>
      <c r="K63" s="126"/>
    </row>
    <row r="64" spans="1:14" s="202" customFormat="1" ht="12" customHeight="1" x14ac:dyDescent="0.25">
      <c r="A64" s="193" t="s">
        <v>6</v>
      </c>
      <c r="B64" s="128"/>
      <c r="C64" s="128"/>
      <c r="D64" s="128"/>
      <c r="E64" s="128"/>
      <c r="F64" s="128"/>
      <c r="G64" s="129"/>
      <c r="H64" s="127"/>
      <c r="I64" s="128"/>
      <c r="J64" s="128"/>
      <c r="K64" s="289"/>
    </row>
    <row r="65" spans="1:11" s="203" customFormat="1" ht="12" customHeight="1" x14ac:dyDescent="0.2">
      <c r="A65" s="203" t="s">
        <v>99</v>
      </c>
      <c r="B65" s="121">
        <v>7389</v>
      </c>
      <c r="C65" s="121">
        <v>7057.333333333333</v>
      </c>
      <c r="D65" s="121">
        <v>6885.25</v>
      </c>
      <c r="E65" s="121">
        <v>7059.333333333333</v>
      </c>
      <c r="F65" s="121">
        <v>7361.083333333333</v>
      </c>
      <c r="G65" s="122">
        <v>7334.083333333333</v>
      </c>
      <c r="H65" s="121">
        <v>7560.5</v>
      </c>
      <c r="I65" s="121">
        <v>7254.166666666667</v>
      </c>
      <c r="J65" s="121">
        <v>7026.25</v>
      </c>
      <c r="K65" s="122">
        <v>7819.666666666667</v>
      </c>
    </row>
    <row r="66" spans="1:11" s="203" customFormat="1" ht="12" customHeight="1" x14ac:dyDescent="0.2">
      <c r="A66" s="203" t="s">
        <v>100</v>
      </c>
      <c r="B66" s="121">
        <v>6623.4166666666661</v>
      </c>
      <c r="C66" s="121">
        <v>6700.083333333333</v>
      </c>
      <c r="D66" s="121">
        <v>7301.833333333333</v>
      </c>
      <c r="E66" s="121">
        <v>8087.25</v>
      </c>
      <c r="F66" s="121">
        <v>8592.4166666666661</v>
      </c>
      <c r="G66" s="122">
        <v>8933.5</v>
      </c>
      <c r="H66" s="121">
        <v>9483.6666666666661</v>
      </c>
      <c r="I66" s="121">
        <v>9200.25</v>
      </c>
      <c r="J66" s="121">
        <v>8887.4166666666661</v>
      </c>
      <c r="K66" s="122">
        <v>9155.25</v>
      </c>
    </row>
    <row r="67" spans="1:11" s="203" customFormat="1" ht="12" customHeight="1" x14ac:dyDescent="0.2">
      <c r="A67" s="203" t="s">
        <v>101</v>
      </c>
      <c r="B67" s="121">
        <v>5794.25</v>
      </c>
      <c r="C67" s="121">
        <v>5785.166666666667</v>
      </c>
      <c r="D67" s="121">
        <v>6852.3333333333339</v>
      </c>
      <c r="E67" s="121">
        <v>7823.583333333333</v>
      </c>
      <c r="F67" s="121">
        <v>8624.9166666666661</v>
      </c>
      <c r="G67" s="122">
        <v>8959</v>
      </c>
      <c r="H67" s="121">
        <v>9214.1666666666661</v>
      </c>
      <c r="I67" s="121">
        <v>8669.75</v>
      </c>
      <c r="J67" s="121">
        <v>8695.1666666666679</v>
      </c>
      <c r="K67" s="122">
        <v>9501.6666666666661</v>
      </c>
    </row>
    <row r="68" spans="1:11" s="203" customFormat="1" ht="12" customHeight="1" x14ac:dyDescent="0.2">
      <c r="A68" s="203" t="s">
        <v>72</v>
      </c>
      <c r="B68" s="121">
        <v>1956.3333333333335</v>
      </c>
      <c r="C68" s="121">
        <v>2056.5</v>
      </c>
      <c r="D68" s="121">
        <v>2505.25</v>
      </c>
      <c r="E68" s="121">
        <v>2993.583333333333</v>
      </c>
      <c r="F68" s="121">
        <v>3302.1666666666665</v>
      </c>
      <c r="G68" s="122">
        <v>3376.5833333333335</v>
      </c>
      <c r="H68" s="121">
        <v>3436.3333333333335</v>
      </c>
      <c r="I68" s="121">
        <v>3566.6666666666665</v>
      </c>
      <c r="J68" s="121">
        <v>3425.25</v>
      </c>
      <c r="K68" s="122">
        <v>3868.4166666666665</v>
      </c>
    </row>
    <row r="69" spans="1:11" s="203" customFormat="1" ht="12" customHeight="1" x14ac:dyDescent="0.2">
      <c r="A69" s="203" t="s">
        <v>31</v>
      </c>
      <c r="B69" s="121">
        <v>1310.5</v>
      </c>
      <c r="C69" s="121">
        <v>1384.4166666666667</v>
      </c>
      <c r="D69" s="121">
        <v>1679.0833333333333</v>
      </c>
      <c r="E69" s="121">
        <v>2026.4166666666667</v>
      </c>
      <c r="F69" s="121">
        <v>2173.75</v>
      </c>
      <c r="G69" s="122">
        <v>2248.25</v>
      </c>
      <c r="H69" s="121">
        <v>2239.75</v>
      </c>
      <c r="I69" s="121">
        <v>2092.5</v>
      </c>
      <c r="J69" s="121">
        <v>2017.3333333333333</v>
      </c>
      <c r="K69" s="122">
        <v>2253.8333333333335</v>
      </c>
    </row>
    <row r="70" spans="1:11" s="203" customFormat="1" ht="12" customHeight="1" x14ac:dyDescent="0.2">
      <c r="A70" s="203" t="s">
        <v>32</v>
      </c>
      <c r="B70" s="121">
        <v>569.5</v>
      </c>
      <c r="C70" s="121">
        <v>574.16666666666663</v>
      </c>
      <c r="D70" s="121">
        <v>679.33333333333337</v>
      </c>
      <c r="E70" s="121">
        <v>783.58333333333337</v>
      </c>
      <c r="F70" s="121">
        <v>824.75</v>
      </c>
      <c r="G70" s="122">
        <v>825.5</v>
      </c>
      <c r="H70" s="121">
        <v>809.75</v>
      </c>
      <c r="I70" s="121">
        <v>818.33333333333337</v>
      </c>
      <c r="J70" s="121">
        <v>847.33333333333337</v>
      </c>
      <c r="K70" s="122">
        <v>861</v>
      </c>
    </row>
    <row r="71" spans="1:11" s="203" customFormat="1" ht="12" customHeight="1" x14ac:dyDescent="0.2">
      <c r="A71" s="203" t="s">
        <v>119</v>
      </c>
      <c r="B71" s="121">
        <v>11039.916666666666</v>
      </c>
      <c r="C71" s="121">
        <v>12080.083333333334</v>
      </c>
      <c r="D71" s="121">
        <v>13932.083333333334</v>
      </c>
      <c r="E71" s="121">
        <v>14435.25</v>
      </c>
      <c r="F71" s="121">
        <v>15398.083333333334</v>
      </c>
      <c r="G71" s="122">
        <v>16515.666666666668</v>
      </c>
      <c r="H71" s="121">
        <v>16619.416666666668</v>
      </c>
      <c r="I71" s="121">
        <v>16194</v>
      </c>
      <c r="J71" s="121">
        <v>16341.5</v>
      </c>
      <c r="K71" s="122">
        <v>18489.333333333332</v>
      </c>
    </row>
    <row r="72" spans="1:11" s="203" customFormat="1" ht="12" customHeight="1" x14ac:dyDescent="0.2">
      <c r="A72" s="203" t="s">
        <v>8</v>
      </c>
      <c r="B72" s="121">
        <v>34682.916666666664</v>
      </c>
      <c r="C72" s="121">
        <v>35637.75</v>
      </c>
      <c r="D72" s="121">
        <v>39835.166666666664</v>
      </c>
      <c r="E72" s="121">
        <v>43209</v>
      </c>
      <c r="F72" s="121">
        <v>46277.166666666664</v>
      </c>
      <c r="G72" s="122">
        <v>48192.583333333336</v>
      </c>
      <c r="H72" s="121">
        <v>49363.583333333328</v>
      </c>
      <c r="I72" s="121">
        <v>47795.666666666672</v>
      </c>
      <c r="J72" s="121">
        <v>47240.25</v>
      </c>
      <c r="K72" s="122">
        <v>51949.166666666672</v>
      </c>
    </row>
    <row r="73" spans="1:11" s="203" customFormat="1" ht="4.5" customHeight="1" x14ac:dyDescent="0.2">
      <c r="A73" s="207"/>
      <c r="B73" s="131"/>
      <c r="C73" s="131"/>
      <c r="D73" s="131"/>
      <c r="E73" s="131"/>
      <c r="F73" s="131"/>
      <c r="G73" s="132"/>
      <c r="H73" s="131"/>
      <c r="I73" s="131"/>
      <c r="J73" s="131"/>
      <c r="K73" s="132"/>
    </row>
    <row r="74" spans="1:11" s="203" customFormat="1" ht="4.5" customHeight="1" x14ac:dyDescent="0.2">
      <c r="B74" s="121"/>
      <c r="C74" s="121"/>
      <c r="D74" s="121"/>
      <c r="E74" s="121"/>
      <c r="F74" s="121"/>
      <c r="G74" s="122"/>
      <c r="H74" s="121"/>
      <c r="I74" s="121"/>
      <c r="J74" s="121"/>
      <c r="K74" s="122"/>
    </row>
    <row r="75" spans="1:11" s="202" customFormat="1" ht="12" customHeight="1" x14ac:dyDescent="0.25">
      <c r="A75" s="193" t="s">
        <v>7</v>
      </c>
      <c r="B75" s="133"/>
      <c r="C75" s="133"/>
      <c r="D75" s="133"/>
      <c r="E75" s="133"/>
      <c r="F75" s="133"/>
      <c r="G75" s="134"/>
      <c r="H75" s="133"/>
      <c r="I75" s="133"/>
      <c r="J75" s="133"/>
      <c r="K75" s="122"/>
    </row>
    <row r="76" spans="1:11" s="203" customFormat="1" ht="12" customHeight="1" x14ac:dyDescent="0.2">
      <c r="A76" s="203" t="s">
        <v>99</v>
      </c>
      <c r="B76" s="121">
        <v>7360.083333333333</v>
      </c>
      <c r="C76" s="121">
        <v>6834.25</v>
      </c>
      <c r="D76" s="121">
        <v>6439.166666666667</v>
      </c>
      <c r="E76" s="121">
        <v>6492.666666666667</v>
      </c>
      <c r="F76" s="121">
        <v>6659.25</v>
      </c>
      <c r="G76" s="122">
        <v>6583.5</v>
      </c>
      <c r="H76" s="121">
        <v>6771.083333333333</v>
      </c>
      <c r="I76" s="121">
        <v>6320.333333333333</v>
      </c>
      <c r="J76" s="121">
        <v>5917.333333333333</v>
      </c>
      <c r="K76" s="122">
        <v>6196.583333333333</v>
      </c>
    </row>
    <row r="77" spans="1:11" s="203" customFormat="1" ht="12" customHeight="1" x14ac:dyDescent="0.2">
      <c r="A77" s="203" t="s">
        <v>100</v>
      </c>
      <c r="B77" s="121">
        <v>7525.333333333333</v>
      </c>
      <c r="C77" s="121">
        <v>7437.25</v>
      </c>
      <c r="D77" s="121">
        <v>7685.166666666667</v>
      </c>
      <c r="E77" s="121">
        <v>8263.0833333333321</v>
      </c>
      <c r="F77" s="121">
        <v>8781.75</v>
      </c>
      <c r="G77" s="122">
        <v>9009.5833333333339</v>
      </c>
      <c r="H77" s="121">
        <v>9427.5833333333339</v>
      </c>
      <c r="I77" s="121">
        <v>8861.0833333333321</v>
      </c>
      <c r="J77" s="121">
        <v>8410.75</v>
      </c>
      <c r="K77" s="122">
        <v>8455.5</v>
      </c>
    </row>
    <row r="78" spans="1:11" s="203" customFormat="1" ht="12" customHeight="1" x14ac:dyDescent="0.2">
      <c r="A78" s="203" t="s">
        <v>101</v>
      </c>
      <c r="B78" s="121">
        <v>7667.5</v>
      </c>
      <c r="C78" s="121">
        <v>7439.4166666666661</v>
      </c>
      <c r="D78" s="121">
        <v>8175.083333333333</v>
      </c>
      <c r="E78" s="121">
        <v>9369.3333333333339</v>
      </c>
      <c r="F78" s="121">
        <v>10048.083333333332</v>
      </c>
      <c r="G78" s="122">
        <v>10202.916666666666</v>
      </c>
      <c r="H78" s="121">
        <v>10695</v>
      </c>
      <c r="I78" s="121">
        <v>10374.666666666668</v>
      </c>
      <c r="J78" s="121">
        <v>10117.333333333334</v>
      </c>
      <c r="K78" s="122">
        <v>10508.166666666664</v>
      </c>
    </row>
    <row r="79" spans="1:11" s="203" customFormat="1" ht="12" customHeight="1" x14ac:dyDescent="0.2">
      <c r="A79" s="203" t="s">
        <v>72</v>
      </c>
      <c r="B79" s="121">
        <v>2605.0833333333335</v>
      </c>
      <c r="C79" s="121">
        <v>2549.4166666666665</v>
      </c>
      <c r="D79" s="121">
        <v>2968.166666666667</v>
      </c>
      <c r="E79" s="121">
        <v>3446.4166666666665</v>
      </c>
      <c r="F79" s="121">
        <v>3683</v>
      </c>
      <c r="G79" s="122">
        <v>3795.833333333333</v>
      </c>
      <c r="H79" s="121">
        <v>4023.0833333333335</v>
      </c>
      <c r="I79" s="121">
        <v>4079.666666666667</v>
      </c>
      <c r="J79" s="121">
        <v>4032.4166666666665</v>
      </c>
      <c r="K79" s="122">
        <v>4361.9166666666661</v>
      </c>
    </row>
    <row r="80" spans="1:11" s="203" customFormat="1" ht="12" customHeight="1" x14ac:dyDescent="0.2">
      <c r="A80" s="203" t="s">
        <v>31</v>
      </c>
      <c r="B80" s="121">
        <v>1489.25</v>
      </c>
      <c r="C80" s="121">
        <v>1433.4166666666667</v>
      </c>
      <c r="D80" s="121">
        <v>1716.5833333333333</v>
      </c>
      <c r="E80" s="121">
        <v>1997.75</v>
      </c>
      <c r="F80" s="121">
        <v>2179.5</v>
      </c>
      <c r="G80" s="122">
        <v>2353.3333333333335</v>
      </c>
      <c r="H80" s="121">
        <v>2388.3333333333335</v>
      </c>
      <c r="I80" s="121">
        <v>2302.5833333333335</v>
      </c>
      <c r="J80" s="121">
        <v>2267.6666666666665</v>
      </c>
      <c r="K80" s="122">
        <v>2533.8333333333335</v>
      </c>
    </row>
    <row r="81" spans="1:12" s="203" customFormat="1" ht="12" customHeight="1" x14ac:dyDescent="0.2">
      <c r="A81" s="203" t="s">
        <v>32</v>
      </c>
      <c r="B81" s="121">
        <v>414.16666666666669</v>
      </c>
      <c r="C81" s="121">
        <v>419.41666666666669</v>
      </c>
      <c r="D81" s="121">
        <v>430.5</v>
      </c>
      <c r="E81" s="121">
        <v>513.66666666666663</v>
      </c>
      <c r="F81" s="121">
        <v>526.08333333333337</v>
      </c>
      <c r="G81" s="122">
        <v>516.08333333333337</v>
      </c>
      <c r="H81" s="121">
        <v>529.25</v>
      </c>
      <c r="I81" s="121">
        <v>540.33333333333337</v>
      </c>
      <c r="J81" s="121">
        <v>512.91666666666663</v>
      </c>
      <c r="K81" s="122">
        <v>523.91666666666663</v>
      </c>
    </row>
    <row r="82" spans="1:12" s="203" customFormat="1" ht="12" customHeight="1" x14ac:dyDescent="0.2">
      <c r="A82" s="203" t="s">
        <v>119</v>
      </c>
      <c r="B82" s="121">
        <v>8295.3333333333339</v>
      </c>
      <c r="C82" s="121">
        <v>8962.9166666666661</v>
      </c>
      <c r="D82" s="121">
        <v>10276</v>
      </c>
      <c r="E82" s="121">
        <v>10967.333333333334</v>
      </c>
      <c r="F82" s="121">
        <v>12166.75</v>
      </c>
      <c r="G82" s="122">
        <v>13421.166666666666</v>
      </c>
      <c r="H82" s="121">
        <v>13901.333333333334</v>
      </c>
      <c r="I82" s="121">
        <v>13397</v>
      </c>
      <c r="J82" s="121">
        <v>13615.5</v>
      </c>
      <c r="K82" s="122">
        <v>14847.5</v>
      </c>
    </row>
    <row r="83" spans="1:12" s="203" customFormat="1" ht="12" customHeight="1" x14ac:dyDescent="0.2">
      <c r="A83" s="203" t="s">
        <v>8</v>
      </c>
      <c r="B83" s="121">
        <v>35356.75</v>
      </c>
      <c r="C83" s="121">
        <v>35076.083333333336</v>
      </c>
      <c r="D83" s="121">
        <v>37690.666666666672</v>
      </c>
      <c r="E83" s="121">
        <v>41050.25</v>
      </c>
      <c r="F83" s="121">
        <v>44044.416666666672</v>
      </c>
      <c r="G83" s="122">
        <v>45882.416666666664</v>
      </c>
      <c r="H83" s="121">
        <v>47735.666666666672</v>
      </c>
      <c r="I83" s="121">
        <v>45875.666666666664</v>
      </c>
      <c r="J83" s="121">
        <v>44873.916666666672</v>
      </c>
      <c r="K83" s="122">
        <v>47427.416666666664</v>
      </c>
    </row>
    <row r="84" spans="1:12" s="203" customFormat="1" ht="4.5" customHeight="1" x14ac:dyDescent="0.2">
      <c r="A84" s="207"/>
      <c r="B84" s="131"/>
      <c r="C84" s="131"/>
      <c r="D84" s="131"/>
      <c r="E84" s="131"/>
      <c r="F84" s="131"/>
      <c r="G84" s="132"/>
      <c r="H84" s="131"/>
      <c r="I84" s="131"/>
      <c r="J84" s="131"/>
      <c r="K84" s="132"/>
    </row>
    <row r="85" spans="1:12" s="203" customFormat="1" ht="4.5" customHeight="1" x14ac:dyDescent="0.2">
      <c r="B85" s="121"/>
      <c r="C85" s="121"/>
      <c r="D85" s="121"/>
      <c r="E85" s="121"/>
      <c r="F85" s="121"/>
      <c r="G85" s="122"/>
      <c r="H85" s="121"/>
      <c r="I85" s="121"/>
      <c r="J85" s="121"/>
      <c r="K85" s="122"/>
    </row>
    <row r="86" spans="1:12" s="202" customFormat="1" ht="12" customHeight="1" x14ac:dyDescent="0.25">
      <c r="A86" s="193" t="s">
        <v>8</v>
      </c>
      <c r="B86" s="133"/>
      <c r="C86" s="133"/>
      <c r="D86" s="133"/>
      <c r="E86" s="133"/>
      <c r="F86" s="133"/>
      <c r="G86" s="134"/>
      <c r="H86" s="133"/>
      <c r="I86" s="133"/>
      <c r="J86" s="133"/>
      <c r="K86" s="122"/>
    </row>
    <row r="87" spans="1:12" s="203" customFormat="1" ht="12" customHeight="1" x14ac:dyDescent="0.2">
      <c r="A87" s="203" t="s">
        <v>99</v>
      </c>
      <c r="B87" s="121">
        <v>14749.083333333332</v>
      </c>
      <c r="C87" s="121">
        <v>13891.583333333332</v>
      </c>
      <c r="D87" s="121">
        <v>13324.416666666668</v>
      </c>
      <c r="E87" s="121">
        <v>13552</v>
      </c>
      <c r="F87" s="121">
        <v>14020.333333333332</v>
      </c>
      <c r="G87" s="122">
        <v>13917.583333333332</v>
      </c>
      <c r="H87" s="121">
        <v>14331.583333333332</v>
      </c>
      <c r="I87" s="121">
        <v>13574.5</v>
      </c>
      <c r="J87" s="121">
        <v>12943.583333333332</v>
      </c>
      <c r="K87" s="122">
        <v>14016.25</v>
      </c>
    </row>
    <row r="88" spans="1:12" s="203" customFormat="1" ht="12" customHeight="1" x14ac:dyDescent="0.2">
      <c r="A88" s="203" t="s">
        <v>100</v>
      </c>
      <c r="B88" s="121">
        <v>14148.75</v>
      </c>
      <c r="C88" s="121">
        <v>14137.333333333332</v>
      </c>
      <c r="D88" s="121">
        <v>14987</v>
      </c>
      <c r="E88" s="121">
        <v>16350.333333333332</v>
      </c>
      <c r="F88" s="121">
        <v>17374.166666666668</v>
      </c>
      <c r="G88" s="122">
        <v>17943.083333333336</v>
      </c>
      <c r="H88" s="121">
        <v>18911.25</v>
      </c>
      <c r="I88" s="121">
        <v>18061.333333333332</v>
      </c>
      <c r="J88" s="121">
        <v>17298.166666666664</v>
      </c>
      <c r="K88" s="122">
        <v>17610.75</v>
      </c>
    </row>
    <row r="89" spans="1:12" s="203" customFormat="1" ht="12" customHeight="1" x14ac:dyDescent="0.2">
      <c r="A89" s="203" t="s">
        <v>101</v>
      </c>
      <c r="B89" s="121">
        <v>13461.75</v>
      </c>
      <c r="C89" s="121">
        <v>13224.583333333332</v>
      </c>
      <c r="D89" s="121">
        <v>15027.416666666668</v>
      </c>
      <c r="E89" s="121">
        <v>17192.916666666668</v>
      </c>
      <c r="F89" s="121">
        <v>18673</v>
      </c>
      <c r="G89" s="122">
        <v>19161.916666666664</v>
      </c>
      <c r="H89" s="121">
        <v>19909.166666666664</v>
      </c>
      <c r="I89" s="121">
        <v>19044.416666666668</v>
      </c>
      <c r="J89" s="121">
        <v>18812.5</v>
      </c>
      <c r="K89" s="122">
        <v>20009.833333333328</v>
      </c>
    </row>
    <row r="90" spans="1:12" s="203" customFormat="1" ht="12" customHeight="1" x14ac:dyDescent="0.2">
      <c r="A90" s="203" t="s">
        <v>72</v>
      </c>
      <c r="B90" s="121">
        <v>4561.416666666667</v>
      </c>
      <c r="C90" s="121">
        <v>4605.9166666666661</v>
      </c>
      <c r="D90" s="121">
        <v>5473.416666666667</v>
      </c>
      <c r="E90" s="121">
        <v>6440</v>
      </c>
      <c r="F90" s="121">
        <v>6985.1666666666661</v>
      </c>
      <c r="G90" s="122">
        <v>7172.4166666666661</v>
      </c>
      <c r="H90" s="121">
        <v>7459.416666666667</v>
      </c>
      <c r="I90" s="121">
        <v>7646.333333333333</v>
      </c>
      <c r="J90" s="121">
        <v>7457.6666666666661</v>
      </c>
      <c r="K90" s="122">
        <v>8230.3333333333321</v>
      </c>
    </row>
    <row r="91" spans="1:12" s="203" customFormat="1" ht="12" customHeight="1" x14ac:dyDescent="0.2">
      <c r="A91" s="203" t="s">
        <v>31</v>
      </c>
      <c r="B91" s="121">
        <v>2799.75</v>
      </c>
      <c r="C91" s="121">
        <v>2817.8333333333335</v>
      </c>
      <c r="D91" s="121">
        <v>3395.6666666666665</v>
      </c>
      <c r="E91" s="121">
        <v>4024.166666666667</v>
      </c>
      <c r="F91" s="121">
        <v>4353.25</v>
      </c>
      <c r="G91" s="122">
        <v>4601.5833333333339</v>
      </c>
      <c r="H91" s="121">
        <v>4628.0833333333339</v>
      </c>
      <c r="I91" s="121">
        <v>4395.083333333333</v>
      </c>
      <c r="J91" s="121">
        <v>4285</v>
      </c>
      <c r="K91" s="122">
        <v>4787.666666666667</v>
      </c>
    </row>
    <row r="92" spans="1:12" s="203" customFormat="1" ht="12" customHeight="1" x14ac:dyDescent="0.2">
      <c r="A92" s="203" t="s">
        <v>32</v>
      </c>
      <c r="B92" s="121">
        <v>983.66666666666674</v>
      </c>
      <c r="C92" s="121">
        <v>993.58333333333326</v>
      </c>
      <c r="D92" s="121">
        <v>1109.8333333333335</v>
      </c>
      <c r="E92" s="121">
        <v>1297.25</v>
      </c>
      <c r="F92" s="121">
        <v>1350.8333333333335</v>
      </c>
      <c r="G92" s="122">
        <v>1341.5833333333335</v>
      </c>
      <c r="H92" s="121">
        <v>1339</v>
      </c>
      <c r="I92" s="121">
        <v>1358.6666666666667</v>
      </c>
      <c r="J92" s="121">
        <v>1360.25</v>
      </c>
      <c r="K92" s="122">
        <v>1384.9166666666665</v>
      </c>
    </row>
    <row r="93" spans="1:12" s="203" customFormat="1" ht="12" customHeight="1" x14ac:dyDescent="0.2">
      <c r="A93" s="203" t="s">
        <v>119</v>
      </c>
      <c r="B93" s="121">
        <v>19335.25</v>
      </c>
      <c r="C93" s="121">
        <v>21043</v>
      </c>
      <c r="D93" s="121">
        <v>24208.083333333336</v>
      </c>
      <c r="E93" s="121">
        <v>25402.583333333336</v>
      </c>
      <c r="F93" s="121">
        <v>27564.833333333336</v>
      </c>
      <c r="G93" s="122">
        <v>29936.833333333336</v>
      </c>
      <c r="H93" s="121">
        <v>30520.75</v>
      </c>
      <c r="I93" s="121">
        <v>29591</v>
      </c>
      <c r="J93" s="121">
        <v>29957</v>
      </c>
      <c r="K93" s="122">
        <v>33336.833333333328</v>
      </c>
    </row>
    <row r="94" spans="1:12" s="203" customFormat="1" ht="12" customHeight="1" x14ac:dyDescent="0.2">
      <c r="A94" s="203" t="s">
        <v>8</v>
      </c>
      <c r="B94" s="121">
        <v>70039.666666666657</v>
      </c>
      <c r="C94" s="121">
        <v>70713.833333333343</v>
      </c>
      <c r="D94" s="121">
        <v>77525.833333333343</v>
      </c>
      <c r="E94" s="121">
        <v>84259.25</v>
      </c>
      <c r="F94" s="121">
        <v>90321.583333333343</v>
      </c>
      <c r="G94" s="122">
        <v>94075</v>
      </c>
      <c r="H94" s="121">
        <v>97099.25</v>
      </c>
      <c r="I94" s="121">
        <v>93671.333333333343</v>
      </c>
      <c r="J94" s="121">
        <v>92114.166666666672</v>
      </c>
      <c r="K94" s="122">
        <v>99376.583333333343</v>
      </c>
    </row>
    <row r="95" spans="1:12" s="203" customFormat="1" ht="4.5" customHeight="1" x14ac:dyDescent="0.2">
      <c r="A95" s="207"/>
      <c r="B95" s="135"/>
      <c r="C95" s="135"/>
      <c r="D95" s="135"/>
      <c r="E95" s="135"/>
      <c r="F95" s="135"/>
      <c r="G95" s="136"/>
      <c r="H95" s="136"/>
      <c r="I95" s="211"/>
      <c r="J95" s="135"/>
      <c r="K95" s="493"/>
    </row>
    <row r="96" spans="1:12" s="203" customFormat="1" ht="9" customHeight="1" x14ac:dyDescent="0.2">
      <c r="B96" s="217"/>
      <c r="C96" s="217"/>
      <c r="D96" s="217"/>
      <c r="E96" s="217"/>
      <c r="F96" s="217"/>
      <c r="G96" s="217"/>
      <c r="H96" s="217"/>
      <c r="I96" s="217"/>
      <c r="J96" s="217"/>
      <c r="K96" s="217"/>
      <c r="L96" s="217"/>
    </row>
    <row r="97" spans="1:12" s="215" customFormat="1" ht="9" customHeight="1" x14ac:dyDescent="0.2">
      <c r="A97" s="215" t="s">
        <v>110</v>
      </c>
      <c r="B97" s="214"/>
      <c r="C97" s="214"/>
      <c r="D97" s="214"/>
      <c r="E97" s="214"/>
    </row>
    <row r="98" spans="1:12" s="215" customFormat="1" ht="9" customHeight="1" x14ac:dyDescent="0.2">
      <c r="A98" s="213" t="s">
        <v>83</v>
      </c>
      <c r="B98" s="220"/>
      <c r="C98" s="220"/>
      <c r="E98" s="221"/>
      <c r="F98" s="220"/>
      <c r="G98" s="220"/>
      <c r="H98" s="220"/>
      <c r="I98" s="220"/>
      <c r="J98" s="220"/>
      <c r="K98" s="220"/>
      <c r="L98" s="220"/>
    </row>
    <row r="99" spans="1:12" ht="12" customHeight="1" x14ac:dyDescent="0.25">
      <c r="A99" s="181" t="s">
        <v>125</v>
      </c>
      <c r="B99" s="183"/>
      <c r="C99" s="182"/>
      <c r="D99" s="182"/>
      <c r="E99" s="182"/>
      <c r="F99" s="182"/>
      <c r="G99" s="182"/>
      <c r="H99" s="182"/>
      <c r="I99" s="182"/>
      <c r="J99" s="182"/>
      <c r="K99" s="182"/>
      <c r="L99" s="182"/>
    </row>
    <row r="100" spans="1:12" ht="12" customHeight="1" x14ac:dyDescent="0.25">
      <c r="A100" s="184"/>
      <c r="B100" s="185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</row>
    <row r="101" spans="1:12" ht="12" customHeight="1" x14ac:dyDescent="0.25">
      <c r="A101" s="186"/>
      <c r="B101" s="188"/>
      <c r="C101" s="187"/>
      <c r="D101" s="187"/>
      <c r="E101" s="187"/>
      <c r="F101" s="187"/>
      <c r="G101" s="187"/>
      <c r="H101" s="187"/>
      <c r="I101" s="494"/>
    </row>
    <row r="102" spans="1:12" ht="12" customHeight="1" x14ac:dyDescent="0.25">
      <c r="A102" s="190" t="s">
        <v>3</v>
      </c>
      <c r="B102" s="191">
        <v>1992</v>
      </c>
      <c r="C102" s="191">
        <v>1993</v>
      </c>
      <c r="D102" s="191">
        <v>1994</v>
      </c>
      <c r="E102" s="191">
        <v>1995</v>
      </c>
      <c r="F102" s="191">
        <v>1996</v>
      </c>
      <c r="G102" s="191">
        <v>1997</v>
      </c>
      <c r="H102" s="191">
        <v>1998</v>
      </c>
      <c r="I102" s="495">
        <v>1999</v>
      </c>
    </row>
    <row r="103" spans="1:12" ht="12" customHeight="1" x14ac:dyDescent="0.25">
      <c r="A103" s="194"/>
      <c r="B103" s="195"/>
      <c r="C103" s="196"/>
      <c r="D103" s="196"/>
      <c r="E103" s="196"/>
      <c r="F103" s="196"/>
      <c r="G103" s="196"/>
      <c r="H103" s="196"/>
      <c r="I103" s="496"/>
    </row>
    <row r="104" spans="1:12" ht="12" customHeight="1" x14ac:dyDescent="0.25">
      <c r="B104" s="197"/>
      <c r="C104" s="198"/>
      <c r="D104" s="198"/>
      <c r="E104" s="198"/>
      <c r="F104" s="198"/>
      <c r="G104" s="198"/>
      <c r="H104" s="198"/>
      <c r="I104" s="497"/>
    </row>
    <row r="105" spans="1:12" ht="12" customHeight="1" x14ac:dyDescent="0.25">
      <c r="A105" s="193" t="s">
        <v>6</v>
      </c>
      <c r="B105" s="199"/>
      <c r="C105" s="200"/>
      <c r="D105" s="200"/>
      <c r="E105" s="200"/>
      <c r="F105" s="200"/>
      <c r="G105" s="200"/>
      <c r="H105" s="200"/>
      <c r="I105" s="201"/>
    </row>
    <row r="106" spans="1:12" ht="12" customHeight="1" x14ac:dyDescent="0.25">
      <c r="A106" s="203" t="s">
        <v>86</v>
      </c>
      <c r="B106" s="204">
        <v>8663.4166666666661</v>
      </c>
      <c r="C106" s="204">
        <v>9660.8333333333339</v>
      </c>
      <c r="D106" s="204">
        <v>10338.25</v>
      </c>
      <c r="E106" s="204">
        <v>10495.333333333334</v>
      </c>
      <c r="F106" s="204">
        <v>10283.916666666666</v>
      </c>
      <c r="G106" s="204">
        <v>10158.583333333334</v>
      </c>
      <c r="H106" s="204">
        <v>9550.1666666666661</v>
      </c>
      <c r="I106" s="205">
        <v>8384.9166666666661</v>
      </c>
    </row>
    <row r="107" spans="1:12" ht="12" customHeight="1" x14ac:dyDescent="0.25">
      <c r="A107" s="203" t="s">
        <v>87</v>
      </c>
      <c r="B107" s="204">
        <v>4574.8333333333339</v>
      </c>
      <c r="C107" s="204">
        <v>5563.583333333333</v>
      </c>
      <c r="D107" s="204">
        <v>6207.75</v>
      </c>
      <c r="E107" s="204">
        <v>6620.5</v>
      </c>
      <c r="F107" s="204">
        <v>6982.166666666667</v>
      </c>
      <c r="G107" s="204">
        <v>7143.8333333333339</v>
      </c>
      <c r="H107" s="204">
        <v>7161.75</v>
      </c>
      <c r="I107" s="205">
        <v>6896.1666666666661</v>
      </c>
    </row>
    <row r="108" spans="1:12" ht="12" customHeight="1" x14ac:dyDescent="0.25">
      <c r="A108" s="203" t="s">
        <v>88</v>
      </c>
      <c r="B108" s="204">
        <v>3779.5</v>
      </c>
      <c r="C108" s="204">
        <v>4635.9166666666661</v>
      </c>
      <c r="D108" s="204">
        <v>5477</v>
      </c>
      <c r="E108" s="204">
        <v>5845.5</v>
      </c>
      <c r="F108" s="204">
        <v>6132.5</v>
      </c>
      <c r="G108" s="204">
        <v>6319.0833333333339</v>
      </c>
      <c r="H108" s="204">
        <v>6346.75</v>
      </c>
      <c r="I108" s="205">
        <v>6122.083333333333</v>
      </c>
    </row>
    <row r="109" spans="1:12" ht="12" customHeight="1" x14ac:dyDescent="0.25">
      <c r="A109" s="203" t="s">
        <v>72</v>
      </c>
      <c r="B109" s="204">
        <v>1604.3333333333335</v>
      </c>
      <c r="C109" s="204">
        <v>1935.8333333333333</v>
      </c>
      <c r="D109" s="204">
        <v>2263.6666666666665</v>
      </c>
      <c r="E109" s="204">
        <v>2338.75</v>
      </c>
      <c r="F109" s="204">
        <v>2349.25</v>
      </c>
      <c r="G109" s="204">
        <v>2326.0833333333335</v>
      </c>
      <c r="H109" s="204">
        <v>2260.25</v>
      </c>
      <c r="I109" s="205">
        <v>2134</v>
      </c>
    </row>
    <row r="110" spans="1:12" ht="12" customHeight="1" x14ac:dyDescent="0.25">
      <c r="A110" s="203" t="s">
        <v>31</v>
      </c>
      <c r="B110" s="204">
        <v>1096.8333333333333</v>
      </c>
      <c r="C110" s="204">
        <v>1311.6666666666667</v>
      </c>
      <c r="D110" s="204">
        <v>1537.5</v>
      </c>
      <c r="E110" s="204">
        <v>1560.3333333333333</v>
      </c>
      <c r="F110" s="204">
        <v>1524.5833333333333</v>
      </c>
      <c r="G110" s="204">
        <v>1498.5</v>
      </c>
      <c r="H110" s="204">
        <v>1454.5</v>
      </c>
      <c r="I110" s="205">
        <v>1417.8333333333333</v>
      </c>
    </row>
    <row r="111" spans="1:12" ht="12" customHeight="1" x14ac:dyDescent="0.25">
      <c r="A111" s="203" t="s">
        <v>32</v>
      </c>
      <c r="B111" s="204">
        <v>321.25</v>
      </c>
      <c r="C111" s="204">
        <v>391.75</v>
      </c>
      <c r="D111" s="204">
        <v>462.75</v>
      </c>
      <c r="E111" s="204">
        <v>514.33333333333337</v>
      </c>
      <c r="F111" s="204">
        <v>556.66666666666663</v>
      </c>
      <c r="G111" s="204">
        <v>601.33333333333337</v>
      </c>
      <c r="H111" s="204">
        <v>641.25</v>
      </c>
      <c r="I111" s="205">
        <v>618.66666666666663</v>
      </c>
    </row>
    <row r="112" spans="1:12" ht="12" customHeight="1" x14ac:dyDescent="0.25">
      <c r="A112" s="203" t="s">
        <v>119</v>
      </c>
      <c r="B112" s="204">
        <v>8040.666666666667</v>
      </c>
      <c r="C112" s="204">
        <v>9742.6666666666661</v>
      </c>
      <c r="D112" s="204">
        <v>10373.833333333334</v>
      </c>
      <c r="E112" s="204">
        <v>10891.583333333334</v>
      </c>
      <c r="F112" s="204">
        <v>11063.833333333334</v>
      </c>
      <c r="G112" s="204">
        <v>11440.583333333334</v>
      </c>
      <c r="H112" s="204">
        <v>11751.666666666666</v>
      </c>
      <c r="I112" s="205">
        <v>11101.833333333334</v>
      </c>
    </row>
    <row r="113" spans="1:9" ht="12" customHeight="1" x14ac:dyDescent="0.25">
      <c r="A113" s="203" t="s">
        <v>8</v>
      </c>
      <c r="B113" s="204">
        <v>28080.833333333332</v>
      </c>
      <c r="C113" s="204">
        <v>33242.25</v>
      </c>
      <c r="D113" s="204">
        <v>36660.75</v>
      </c>
      <c r="E113" s="204">
        <v>38266.333333333336</v>
      </c>
      <c r="F113" s="204">
        <v>38892.916666666664</v>
      </c>
      <c r="G113" s="204">
        <v>39488</v>
      </c>
      <c r="H113" s="204">
        <v>39166.333333333328</v>
      </c>
      <c r="I113" s="205">
        <v>36675.5</v>
      </c>
    </row>
    <row r="114" spans="1:9" ht="12" customHeight="1" x14ac:dyDescent="0.25">
      <c r="A114" s="207"/>
      <c r="B114" s="208"/>
      <c r="C114" s="208"/>
      <c r="D114" s="208"/>
      <c r="E114" s="208"/>
      <c r="F114" s="208"/>
      <c r="G114" s="208"/>
      <c r="H114" s="208"/>
      <c r="I114" s="498"/>
    </row>
    <row r="115" spans="1:9" ht="12" customHeight="1" x14ac:dyDescent="0.25">
      <c r="A115" s="203"/>
      <c r="B115" s="204"/>
      <c r="C115" s="204"/>
      <c r="D115" s="204"/>
      <c r="E115" s="204"/>
      <c r="F115" s="204"/>
      <c r="G115" s="204"/>
      <c r="H115" s="204"/>
      <c r="I115" s="205"/>
    </row>
    <row r="116" spans="1:9" ht="12" customHeight="1" x14ac:dyDescent="0.25">
      <c r="A116" s="193" t="s">
        <v>7</v>
      </c>
      <c r="B116" s="209"/>
      <c r="C116" s="209"/>
      <c r="D116" s="209"/>
      <c r="E116" s="209"/>
      <c r="F116" s="209"/>
      <c r="G116" s="209"/>
      <c r="H116" s="209"/>
      <c r="I116" s="499"/>
    </row>
    <row r="117" spans="1:9" ht="12" customHeight="1" x14ac:dyDescent="0.25">
      <c r="A117" s="203" t="s">
        <v>86</v>
      </c>
      <c r="B117" s="204">
        <v>9605.1666666666661</v>
      </c>
      <c r="C117" s="204">
        <v>10114.833333333334</v>
      </c>
      <c r="D117" s="204">
        <v>10240.5</v>
      </c>
      <c r="E117" s="204">
        <v>10124.166666666666</v>
      </c>
      <c r="F117" s="204">
        <v>9739.75</v>
      </c>
      <c r="G117" s="204">
        <v>9302.0833333333339</v>
      </c>
      <c r="H117" s="204">
        <v>8793.4166666666661</v>
      </c>
      <c r="I117" s="205">
        <v>7986.166666666667</v>
      </c>
    </row>
    <row r="118" spans="1:9" ht="12" customHeight="1" x14ac:dyDescent="0.25">
      <c r="A118" s="203" t="s">
        <v>87</v>
      </c>
      <c r="B118" s="204">
        <v>6057.666666666667</v>
      </c>
      <c r="C118" s="204">
        <v>6843.9166666666679</v>
      </c>
      <c r="D118" s="204">
        <v>7340.916666666667</v>
      </c>
      <c r="E118" s="204">
        <v>7831.75</v>
      </c>
      <c r="F118" s="204">
        <v>7916.583333333333</v>
      </c>
      <c r="G118" s="204">
        <v>7892.5</v>
      </c>
      <c r="H118" s="204">
        <v>7964.8333333333339</v>
      </c>
      <c r="I118" s="205">
        <v>7622.1666666666661</v>
      </c>
    </row>
    <row r="119" spans="1:9" ht="12" customHeight="1" x14ac:dyDescent="0.25">
      <c r="A119" s="203" t="s">
        <v>88</v>
      </c>
      <c r="B119" s="204">
        <v>4779.25</v>
      </c>
      <c r="C119" s="204">
        <v>5498.3333333333321</v>
      </c>
      <c r="D119" s="204">
        <v>6287.083333333333</v>
      </c>
      <c r="E119" s="204">
        <v>6748.1666666666661</v>
      </c>
      <c r="F119" s="204">
        <v>7369.5</v>
      </c>
      <c r="G119" s="204">
        <v>7737.75</v>
      </c>
      <c r="H119" s="204">
        <v>7892.666666666667</v>
      </c>
      <c r="I119" s="205">
        <v>7776.083333333333</v>
      </c>
    </row>
    <row r="120" spans="1:9" ht="12" customHeight="1" x14ac:dyDescent="0.25">
      <c r="A120" s="203" t="s">
        <v>72</v>
      </c>
      <c r="B120" s="204">
        <v>1912.8333333333333</v>
      </c>
      <c r="C120" s="204">
        <v>2261.666666666667</v>
      </c>
      <c r="D120" s="204">
        <v>2572.6666666666665</v>
      </c>
      <c r="E120" s="204">
        <v>2716</v>
      </c>
      <c r="F120" s="204">
        <v>2917.6666666666665</v>
      </c>
      <c r="G120" s="204">
        <v>3070.75</v>
      </c>
      <c r="H120" s="204">
        <v>3178.916666666667</v>
      </c>
      <c r="I120" s="205">
        <v>2950</v>
      </c>
    </row>
    <row r="121" spans="1:9" ht="12" customHeight="1" x14ac:dyDescent="0.25">
      <c r="A121" s="203" t="s">
        <v>31</v>
      </c>
      <c r="B121" s="204">
        <v>1162.6666666666667</v>
      </c>
      <c r="C121" s="204">
        <v>1286.75</v>
      </c>
      <c r="D121" s="204">
        <v>1437.5833333333333</v>
      </c>
      <c r="E121" s="204">
        <v>1516.3333333333333</v>
      </c>
      <c r="F121" s="204">
        <v>1618.6666666666667</v>
      </c>
      <c r="G121" s="204">
        <v>1640.9166666666667</v>
      </c>
      <c r="H121" s="204">
        <v>1618.1666666666667</v>
      </c>
      <c r="I121" s="205">
        <v>1627.0833333333333</v>
      </c>
    </row>
    <row r="122" spans="1:9" ht="12" customHeight="1" x14ac:dyDescent="0.25">
      <c r="A122" s="203" t="s">
        <v>32</v>
      </c>
      <c r="B122" s="204">
        <v>337.91666666666669</v>
      </c>
      <c r="C122" s="204">
        <v>376.33333333333331</v>
      </c>
      <c r="D122" s="204">
        <v>424.16666666666669</v>
      </c>
      <c r="E122" s="204">
        <v>423.16666666666669</v>
      </c>
      <c r="F122" s="204">
        <v>448.41666666666669</v>
      </c>
      <c r="G122" s="204">
        <v>463</v>
      </c>
      <c r="H122" s="204">
        <v>459.83333333333331</v>
      </c>
      <c r="I122" s="205">
        <v>447.25</v>
      </c>
    </row>
    <row r="123" spans="1:9" ht="12" customHeight="1" x14ac:dyDescent="0.25">
      <c r="A123" s="203" t="s">
        <v>119</v>
      </c>
      <c r="B123" s="204">
        <v>5263.25</v>
      </c>
      <c r="C123" s="204">
        <v>6054.166666666667</v>
      </c>
      <c r="D123" s="204">
        <v>6412.583333333333</v>
      </c>
      <c r="E123" s="204">
        <v>6967.916666666667</v>
      </c>
      <c r="F123" s="204">
        <v>7294.583333333333</v>
      </c>
      <c r="G123" s="204">
        <v>7740.666666666667</v>
      </c>
      <c r="H123" s="204">
        <v>8105.75</v>
      </c>
      <c r="I123" s="205">
        <v>8015.5</v>
      </c>
    </row>
    <row r="124" spans="1:9" ht="12" customHeight="1" x14ac:dyDescent="0.25">
      <c r="A124" s="203" t="s">
        <v>8</v>
      </c>
      <c r="B124" s="204">
        <v>29118.75</v>
      </c>
      <c r="C124" s="204">
        <v>32436</v>
      </c>
      <c r="D124" s="204">
        <v>34715.5</v>
      </c>
      <c r="E124" s="204">
        <v>36327.5</v>
      </c>
      <c r="F124" s="204">
        <v>37305.166666666672</v>
      </c>
      <c r="G124" s="204">
        <v>37847.666666666672</v>
      </c>
      <c r="H124" s="204">
        <v>38013.583333333336</v>
      </c>
      <c r="I124" s="205">
        <v>36424.25</v>
      </c>
    </row>
    <row r="125" spans="1:9" ht="12" customHeight="1" x14ac:dyDescent="0.25">
      <c r="A125" s="207"/>
      <c r="B125" s="208"/>
      <c r="C125" s="208"/>
      <c r="D125" s="208"/>
      <c r="E125" s="208"/>
      <c r="F125" s="208"/>
      <c r="G125" s="208"/>
      <c r="H125" s="208"/>
      <c r="I125" s="498"/>
    </row>
    <row r="126" spans="1:9" ht="12" customHeight="1" x14ac:dyDescent="0.25">
      <c r="A126" s="203"/>
      <c r="B126" s="204"/>
      <c r="C126" s="204"/>
      <c r="D126" s="204"/>
      <c r="E126" s="204"/>
      <c r="F126" s="204"/>
      <c r="G126" s="204"/>
      <c r="H126" s="204"/>
      <c r="I126" s="205"/>
    </row>
    <row r="127" spans="1:9" ht="12" customHeight="1" x14ac:dyDescent="0.25">
      <c r="A127" s="193" t="s">
        <v>8</v>
      </c>
      <c r="B127" s="209"/>
      <c r="C127" s="209"/>
      <c r="D127" s="209"/>
      <c r="E127" s="209"/>
      <c r="F127" s="209"/>
      <c r="G127" s="209"/>
      <c r="H127" s="209"/>
      <c r="I127" s="499"/>
    </row>
    <row r="128" spans="1:9" ht="12" customHeight="1" x14ac:dyDescent="0.25">
      <c r="A128" s="203" t="s">
        <v>86</v>
      </c>
      <c r="B128" s="204">
        <v>18268.583333333332</v>
      </c>
      <c r="C128" s="204">
        <v>19775.666666666668</v>
      </c>
      <c r="D128" s="204">
        <v>20578.75</v>
      </c>
      <c r="E128" s="204">
        <v>20619.5</v>
      </c>
      <c r="F128" s="204">
        <v>20023.666666666664</v>
      </c>
      <c r="G128" s="204">
        <v>19460.666666666668</v>
      </c>
      <c r="H128" s="204">
        <v>18343.583333333332</v>
      </c>
      <c r="I128" s="205">
        <v>16371.083333333332</v>
      </c>
    </row>
    <row r="129" spans="1:9" ht="12" customHeight="1" x14ac:dyDescent="0.25">
      <c r="A129" s="203" t="s">
        <v>87</v>
      </c>
      <c r="B129" s="204">
        <v>10632.5</v>
      </c>
      <c r="C129" s="204">
        <v>12407.5</v>
      </c>
      <c r="D129" s="204">
        <v>13548.666666666668</v>
      </c>
      <c r="E129" s="204">
        <v>14452.25</v>
      </c>
      <c r="F129" s="204">
        <v>14898.75</v>
      </c>
      <c r="G129" s="204">
        <v>15036.333333333334</v>
      </c>
      <c r="H129" s="204">
        <v>15126.583333333334</v>
      </c>
      <c r="I129" s="205">
        <v>14518.333333333332</v>
      </c>
    </row>
    <row r="130" spans="1:9" ht="12" customHeight="1" x14ac:dyDescent="0.25">
      <c r="A130" s="203" t="s">
        <v>88</v>
      </c>
      <c r="B130" s="204">
        <v>8558.75</v>
      </c>
      <c r="C130" s="204">
        <v>10134.25</v>
      </c>
      <c r="D130" s="204">
        <v>11764.083333333332</v>
      </c>
      <c r="E130" s="204">
        <v>12593.666666666666</v>
      </c>
      <c r="F130" s="204">
        <v>13502</v>
      </c>
      <c r="G130" s="204">
        <v>14056.833333333334</v>
      </c>
      <c r="H130" s="204">
        <v>14239.416666666666</v>
      </c>
      <c r="I130" s="205">
        <v>13898.166666666666</v>
      </c>
    </row>
    <row r="131" spans="1:9" ht="12" customHeight="1" x14ac:dyDescent="0.25">
      <c r="A131" s="203" t="s">
        <v>72</v>
      </c>
      <c r="B131" s="204">
        <v>3517.166666666667</v>
      </c>
      <c r="C131" s="204">
        <v>4197.5</v>
      </c>
      <c r="D131" s="204">
        <v>4836.333333333333</v>
      </c>
      <c r="E131" s="204">
        <v>5054.75</v>
      </c>
      <c r="F131" s="204">
        <v>5266.9166666666661</v>
      </c>
      <c r="G131" s="204">
        <v>5396.8333333333339</v>
      </c>
      <c r="H131" s="204">
        <v>5439.166666666667</v>
      </c>
      <c r="I131" s="205">
        <v>5084</v>
      </c>
    </row>
    <row r="132" spans="1:9" ht="12" customHeight="1" x14ac:dyDescent="0.25">
      <c r="A132" s="203" t="s">
        <v>31</v>
      </c>
      <c r="B132" s="204">
        <v>2259.5</v>
      </c>
      <c r="C132" s="204">
        <v>2598.416666666667</v>
      </c>
      <c r="D132" s="204">
        <v>2975.083333333333</v>
      </c>
      <c r="E132" s="204">
        <v>3076.6666666666665</v>
      </c>
      <c r="F132" s="204">
        <v>3143.25</v>
      </c>
      <c r="G132" s="204">
        <v>3139.416666666667</v>
      </c>
      <c r="H132" s="204">
        <v>3072.666666666667</v>
      </c>
      <c r="I132" s="205">
        <v>3044.9166666666665</v>
      </c>
    </row>
    <row r="133" spans="1:9" ht="12" customHeight="1" x14ac:dyDescent="0.25">
      <c r="A133" s="203" t="s">
        <v>32</v>
      </c>
      <c r="B133" s="204">
        <v>659.16666666666674</v>
      </c>
      <c r="C133" s="204">
        <v>768.08333333333326</v>
      </c>
      <c r="D133" s="204">
        <v>886.91666666666674</v>
      </c>
      <c r="E133" s="204">
        <v>937.5</v>
      </c>
      <c r="F133" s="204">
        <v>1005.0833333333333</v>
      </c>
      <c r="G133" s="204">
        <v>1064.3333333333335</v>
      </c>
      <c r="H133" s="204">
        <v>1101.0833333333333</v>
      </c>
      <c r="I133" s="205">
        <v>1065.9166666666665</v>
      </c>
    </row>
    <row r="134" spans="1:9" ht="12" customHeight="1" x14ac:dyDescent="0.25">
      <c r="A134" s="203" t="s">
        <v>119</v>
      </c>
      <c r="B134" s="204">
        <v>13303.916666666668</v>
      </c>
      <c r="C134" s="204">
        <v>15796.833333333332</v>
      </c>
      <c r="D134" s="204">
        <v>16786.416666666668</v>
      </c>
      <c r="E134" s="204">
        <v>17859.5</v>
      </c>
      <c r="F134" s="204">
        <v>18358.416666666668</v>
      </c>
      <c r="G134" s="204">
        <v>19181.25</v>
      </c>
      <c r="H134" s="204">
        <v>19857.416666666664</v>
      </c>
      <c r="I134" s="205">
        <v>19117.333333333336</v>
      </c>
    </row>
    <row r="135" spans="1:9" ht="12" customHeight="1" x14ac:dyDescent="0.25">
      <c r="A135" s="203" t="s">
        <v>8</v>
      </c>
      <c r="B135" s="204">
        <v>57199.583333333328</v>
      </c>
      <c r="C135" s="204">
        <v>65678.25</v>
      </c>
      <c r="D135" s="204">
        <v>71376.25</v>
      </c>
      <c r="E135" s="204">
        <v>74593.833333333328</v>
      </c>
      <c r="F135" s="204">
        <v>76198.083333333328</v>
      </c>
      <c r="G135" s="204">
        <v>77335.666666666672</v>
      </c>
      <c r="H135" s="204">
        <v>77179.916666666657</v>
      </c>
      <c r="I135" s="205">
        <v>73099.75</v>
      </c>
    </row>
    <row r="136" spans="1:9" ht="12" customHeight="1" x14ac:dyDescent="0.25">
      <c r="A136" s="207"/>
      <c r="B136" s="210"/>
      <c r="C136" s="210"/>
      <c r="D136" s="210"/>
      <c r="E136" s="210"/>
      <c r="F136" s="210"/>
      <c r="G136" s="210"/>
      <c r="H136" s="210"/>
      <c r="I136" s="500"/>
    </row>
    <row r="137" spans="1:9" ht="12" customHeight="1" x14ac:dyDescent="0.25">
      <c r="A137" s="203"/>
      <c r="B137" s="217"/>
      <c r="C137" s="217"/>
      <c r="D137" s="217"/>
      <c r="E137" s="217"/>
      <c r="F137" s="217"/>
      <c r="G137" s="217"/>
      <c r="H137" s="217"/>
      <c r="I137" s="217"/>
    </row>
    <row r="138" spans="1:9" ht="12" customHeight="1" x14ac:dyDescent="0.25">
      <c r="A138" s="215" t="s">
        <v>110</v>
      </c>
      <c r="B138" s="214"/>
      <c r="C138" s="214"/>
      <c r="D138" s="214"/>
      <c r="E138" s="214"/>
      <c r="F138" s="215"/>
      <c r="G138" s="215"/>
      <c r="H138" s="215"/>
      <c r="I138" s="215"/>
    </row>
    <row r="139" spans="1:9" ht="12" customHeight="1" x14ac:dyDescent="0.25">
      <c r="A139" s="213" t="s">
        <v>120</v>
      </c>
      <c r="B139" s="214"/>
      <c r="C139" s="214"/>
      <c r="D139" s="214"/>
      <c r="E139" s="214"/>
      <c r="F139" s="215"/>
      <c r="G139" s="215"/>
      <c r="H139" s="215"/>
      <c r="I139" s="215"/>
    </row>
    <row r="140" spans="1:9" ht="12" customHeight="1" x14ac:dyDescent="0.25"/>
    <row r="141" spans="1:9" ht="12" customHeight="1" x14ac:dyDescent="0.25"/>
    <row r="142" spans="1:9" ht="12" customHeight="1" x14ac:dyDescent="0.25"/>
    <row r="143" spans="1:9" ht="12" customHeight="1" x14ac:dyDescent="0.25"/>
    <row r="144" spans="1:9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</sheetData>
  <hyperlinks>
    <hyperlink ref="N1" location="'C'!A1" display="Terug naar inhoud" xr:uid="{3A4B33D5-24D1-4CAE-9D39-4F5764F9681D}"/>
  </hyperlinks>
  <pageMargins left="0.59055118110236227" right="0.59055118110236227" top="0.78740157480314965" bottom="0.78740157480314965" header="0.51181102362204722" footer="0.39370078740157483"/>
  <pageSetup paperSize="9" scale="78" orientation="landscape" r:id="rId1"/>
  <headerFooter alignWithMargins="0">
    <oddFooter xml:space="preserve">&amp;L&amp;8&amp;K002060De Brusselse arbeidsmarkt: Statistische gegevens - Werkzoekende beroepsbevolking
Samenstelling: view.brussels,  www.actiris.be.&amp;R&amp;8C &amp;P </oddFooter>
  </headerFooter>
  <rowBreaks count="2" manualBreakCount="2">
    <brk id="57" max="13" man="1"/>
    <brk id="98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95"/>
  <sheetViews>
    <sheetView showGridLines="0" zoomScaleNormal="100" workbookViewId="0"/>
  </sheetViews>
  <sheetFormatPr baseColWidth="10" defaultColWidth="9.109375" defaultRowHeight="13.2" x14ac:dyDescent="0.25"/>
  <cols>
    <col min="1" max="1" width="15" style="177" customWidth="1"/>
    <col min="2" max="2" width="7.5546875" style="178" customWidth="1"/>
    <col min="3" max="16" width="7.5546875" style="177" customWidth="1"/>
    <col min="17" max="17" width="7.88671875" style="177" customWidth="1"/>
    <col min="18" max="18" width="12.6640625" style="177" customWidth="1"/>
    <col min="19" max="16384" width="9.109375" style="177"/>
  </cols>
  <sheetData>
    <row r="1" spans="1:18" ht="24" customHeight="1" x14ac:dyDescent="0.4">
      <c r="A1" s="176" t="s">
        <v>0</v>
      </c>
      <c r="M1" s="203"/>
      <c r="N1" s="203"/>
      <c r="P1" s="254"/>
      <c r="Q1" s="254" t="s">
        <v>71</v>
      </c>
      <c r="R1" s="8"/>
    </row>
    <row r="2" spans="1:18" ht="4.5" customHeight="1" x14ac:dyDescent="0.3">
      <c r="A2" s="222"/>
    </row>
    <row r="3" spans="1:18" ht="15.75" customHeight="1" x14ac:dyDescent="0.3">
      <c r="A3" s="179" t="s">
        <v>91</v>
      </c>
    </row>
    <row r="4" spans="1:18" ht="4.5" customHeight="1" x14ac:dyDescent="0.3">
      <c r="A4" s="179"/>
    </row>
    <row r="5" spans="1:18" x14ac:dyDescent="0.25">
      <c r="B5" s="180" t="s">
        <v>93</v>
      </c>
    </row>
    <row r="6" spans="1:18" ht="4.5" customHeight="1" x14ac:dyDescent="0.25">
      <c r="B6" s="180"/>
    </row>
    <row r="7" spans="1:18" ht="19.5" customHeight="1" x14ac:dyDescent="0.25">
      <c r="A7" s="181" t="s">
        <v>158</v>
      </c>
      <c r="B7" s="183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74"/>
      <c r="P7" s="74"/>
      <c r="Q7" s="74"/>
    </row>
    <row r="8" spans="1:18" s="184" customFormat="1" ht="4.5" customHeight="1" x14ac:dyDescent="0.25">
      <c r="B8" s="185"/>
      <c r="N8" s="11"/>
      <c r="O8" s="11"/>
      <c r="P8" s="11"/>
      <c r="Q8" s="11"/>
    </row>
    <row r="9" spans="1:18" s="184" customFormat="1" ht="4.5" customHeight="1" x14ac:dyDescent="0.25">
      <c r="A9" s="186"/>
      <c r="B9" s="316"/>
      <c r="C9" s="316"/>
      <c r="D9" s="317"/>
      <c r="E9" s="317"/>
      <c r="F9" s="317"/>
      <c r="G9" s="317"/>
      <c r="H9" s="382"/>
      <c r="I9" s="382"/>
      <c r="J9" s="382"/>
      <c r="K9" s="382"/>
      <c r="L9" s="382"/>
      <c r="M9" s="382"/>
      <c r="N9" s="382"/>
      <c r="O9" s="382"/>
      <c r="P9" s="382"/>
      <c r="Q9" s="382"/>
    </row>
    <row r="10" spans="1:18" s="193" customFormat="1" ht="12" x14ac:dyDescent="0.25">
      <c r="A10" s="190" t="s">
        <v>3</v>
      </c>
      <c r="B10" s="340">
        <v>2007</v>
      </c>
      <c r="C10" s="340">
        <v>2008</v>
      </c>
      <c r="D10" s="298">
        <v>2009</v>
      </c>
      <c r="E10" s="298">
        <v>2010</v>
      </c>
      <c r="F10" s="298">
        <v>2011</v>
      </c>
      <c r="G10" s="298">
        <v>2012</v>
      </c>
      <c r="H10" s="373">
        <v>2013</v>
      </c>
      <c r="I10" s="373">
        <v>2014</v>
      </c>
      <c r="J10" s="373">
        <v>2015</v>
      </c>
      <c r="K10" s="373">
        <v>2016</v>
      </c>
      <c r="L10" s="373">
        <v>2017</v>
      </c>
      <c r="M10" s="373">
        <v>2018</v>
      </c>
      <c r="N10" s="373">
        <v>2019</v>
      </c>
      <c r="O10" s="373">
        <v>2020</v>
      </c>
      <c r="P10" s="373">
        <v>2021</v>
      </c>
      <c r="Q10" s="373">
        <v>2022</v>
      </c>
      <c r="R10" s="192"/>
    </row>
    <row r="11" spans="1:18" s="193" customFormat="1" ht="4.5" customHeight="1" x14ac:dyDescent="0.25">
      <c r="A11" s="194"/>
      <c r="B11" s="383"/>
      <c r="C11" s="383"/>
      <c r="D11" s="301"/>
      <c r="E11" s="301"/>
      <c r="F11" s="301"/>
      <c r="G11" s="301"/>
      <c r="H11" s="374"/>
      <c r="I11" s="374"/>
      <c r="J11" s="374"/>
      <c r="K11" s="374"/>
      <c r="L11" s="374"/>
      <c r="M11" s="374"/>
      <c r="N11" s="374"/>
      <c r="O11" s="374"/>
      <c r="P11" s="374"/>
      <c r="Q11" s="516"/>
      <c r="R11" s="192"/>
    </row>
    <row r="12" spans="1:18" ht="4.5" customHeight="1" x14ac:dyDescent="0.25">
      <c r="B12" s="302"/>
      <c r="C12" s="302"/>
      <c r="D12" s="304"/>
      <c r="E12" s="304"/>
      <c r="F12" s="304"/>
      <c r="G12" s="304"/>
      <c r="H12" s="375"/>
      <c r="I12" s="375"/>
      <c r="J12" s="375"/>
      <c r="K12" s="375"/>
      <c r="L12" s="375"/>
      <c r="M12" s="375"/>
      <c r="N12" s="375"/>
      <c r="O12" s="375"/>
      <c r="P12" s="375"/>
      <c r="Q12" s="375"/>
    </row>
    <row r="13" spans="1:18" s="202" customFormat="1" ht="12" customHeight="1" x14ac:dyDescent="0.25">
      <c r="A13" s="193" t="s">
        <v>6</v>
      </c>
      <c r="B13" s="367"/>
      <c r="C13" s="367"/>
      <c r="D13" s="348"/>
      <c r="E13" s="348"/>
      <c r="F13" s="348"/>
      <c r="G13" s="348"/>
      <c r="H13" s="384"/>
      <c r="I13" s="378"/>
      <c r="J13" s="378"/>
      <c r="K13" s="378"/>
      <c r="L13" s="378"/>
      <c r="M13" s="378"/>
      <c r="N13" s="378"/>
      <c r="O13" s="378"/>
      <c r="P13" s="378"/>
      <c r="Q13" s="378"/>
    </row>
    <row r="14" spans="1:18" s="203" customFormat="1" ht="12" customHeight="1" x14ac:dyDescent="0.2">
      <c r="A14" s="203" t="s">
        <v>20</v>
      </c>
      <c r="B14" s="305">
        <v>10731.583333333334</v>
      </c>
      <c r="C14" s="305">
        <v>11528.25</v>
      </c>
      <c r="D14" s="306">
        <v>13686.916666666668</v>
      </c>
      <c r="E14" s="306">
        <v>14073.583333333332</v>
      </c>
      <c r="F14" s="306">
        <v>13545.916666666668</v>
      </c>
      <c r="G14" s="306">
        <v>13478.083333333334</v>
      </c>
      <c r="H14" s="378">
        <v>13355.750000000313</v>
      </c>
      <c r="I14" s="378">
        <v>13051.666666666668</v>
      </c>
      <c r="J14" s="378">
        <v>12084</v>
      </c>
      <c r="K14" s="378">
        <v>12027.916666666726</v>
      </c>
      <c r="L14" s="378">
        <v>11699.66681971401</v>
      </c>
      <c r="M14" s="378">
        <v>11182.583333333365</v>
      </c>
      <c r="N14" s="378">
        <v>11007.500000000015</v>
      </c>
      <c r="O14" s="378">
        <v>11873.833333333385</v>
      </c>
      <c r="P14" s="378">
        <v>10551.416666666673</v>
      </c>
      <c r="Q14" s="378">
        <v>10541</v>
      </c>
      <c r="R14" s="206"/>
    </row>
    <row r="15" spans="1:18" s="203" customFormat="1" ht="12" customHeight="1" x14ac:dyDescent="0.2">
      <c r="A15" s="203" t="s">
        <v>33</v>
      </c>
      <c r="B15" s="305">
        <v>6364.5</v>
      </c>
      <c r="C15" s="305">
        <v>6488.5</v>
      </c>
      <c r="D15" s="306">
        <v>7880.416666666667</v>
      </c>
      <c r="E15" s="306">
        <v>8559.5833333333339</v>
      </c>
      <c r="F15" s="306">
        <v>8006.916666666667</v>
      </c>
      <c r="G15" s="306">
        <v>7952.5</v>
      </c>
      <c r="H15" s="378">
        <v>8044.083333333082</v>
      </c>
      <c r="I15" s="378">
        <v>7848.5</v>
      </c>
      <c r="J15" s="378">
        <v>6913.166666666667</v>
      </c>
      <c r="K15" s="378">
        <v>6572.5833333333021</v>
      </c>
      <c r="L15" s="378">
        <v>6190.7500669211149</v>
      </c>
      <c r="M15" s="378">
        <v>5669.7500000000073</v>
      </c>
      <c r="N15" s="378">
        <v>5552.6666666666624</v>
      </c>
      <c r="O15" s="378">
        <v>6116.0833333333476</v>
      </c>
      <c r="P15" s="378">
        <v>6069.3333333333085</v>
      </c>
      <c r="Q15" s="378">
        <v>5198</v>
      </c>
      <c r="R15" s="206"/>
    </row>
    <row r="16" spans="1:18" s="203" customFormat="1" ht="12" customHeight="1" x14ac:dyDescent="0.2">
      <c r="A16" s="203" t="s">
        <v>34</v>
      </c>
      <c r="B16" s="305">
        <v>9242.1666666666661</v>
      </c>
      <c r="C16" s="305">
        <v>7753.833333333333</v>
      </c>
      <c r="D16" s="306">
        <v>8778.6666666666661</v>
      </c>
      <c r="E16" s="306">
        <v>10602.25</v>
      </c>
      <c r="F16" s="306">
        <v>10205.916666666666</v>
      </c>
      <c r="G16" s="306">
        <v>9950.5833333333339</v>
      </c>
      <c r="H16" s="378">
        <v>10047.750000000045</v>
      </c>
      <c r="I16" s="378">
        <v>10116.416666666666</v>
      </c>
      <c r="J16" s="378">
        <v>9106.3333333333339</v>
      </c>
      <c r="K16" s="378">
        <v>7831.4166666666351</v>
      </c>
      <c r="L16" s="378">
        <v>7362.1667120158672</v>
      </c>
      <c r="M16" s="378">
        <v>6844.1666666666561</v>
      </c>
      <c r="N16" s="378">
        <v>6282.4166666666661</v>
      </c>
      <c r="O16" s="378">
        <v>6657.9999999999945</v>
      </c>
      <c r="P16" s="378">
        <v>7374.8333333332994</v>
      </c>
      <c r="Q16" s="378">
        <v>6309</v>
      </c>
      <c r="R16" s="206"/>
    </row>
    <row r="17" spans="1:18" s="203" customFormat="1" ht="12" customHeight="1" x14ac:dyDescent="0.2">
      <c r="A17" s="203" t="s">
        <v>35</v>
      </c>
      <c r="B17" s="305">
        <v>13235</v>
      </c>
      <c r="C17" s="305">
        <v>12395.083333333334</v>
      </c>
      <c r="D17" s="306">
        <v>11754.583333333334</v>
      </c>
      <c r="E17" s="306">
        <v>12544.75</v>
      </c>
      <c r="F17" s="306">
        <v>13167.916666666666</v>
      </c>
      <c r="G17" s="306">
        <v>13943.416666666666</v>
      </c>
      <c r="H17" s="378">
        <v>14227.750000000131</v>
      </c>
      <c r="I17" s="378">
        <v>14117.25</v>
      </c>
      <c r="J17" s="378">
        <v>13355.166666666666</v>
      </c>
      <c r="K17" s="378">
        <v>12199.500000000053</v>
      </c>
      <c r="L17" s="378">
        <v>10870.833363674581</v>
      </c>
      <c r="M17" s="378">
        <v>10235.000000000002</v>
      </c>
      <c r="N17" s="378">
        <v>9590.0833333333449</v>
      </c>
      <c r="O17" s="378">
        <v>9035.2499999999927</v>
      </c>
      <c r="P17" s="378">
        <v>9322.3333333333685</v>
      </c>
      <c r="Q17" s="378">
        <v>9673</v>
      </c>
      <c r="R17" s="206"/>
    </row>
    <row r="18" spans="1:18" s="203" customFormat="1" ht="12" customHeight="1" x14ac:dyDescent="0.2">
      <c r="A18" s="203" t="s">
        <v>36</v>
      </c>
      <c r="B18" s="305">
        <v>8222.4166666666661</v>
      </c>
      <c r="C18" s="305">
        <v>9074.5833333333339</v>
      </c>
      <c r="D18" s="306">
        <v>9848.5833333333339</v>
      </c>
      <c r="E18" s="306">
        <v>10537.166666666666</v>
      </c>
      <c r="F18" s="306">
        <v>11365.75</v>
      </c>
      <c r="G18" s="306">
        <v>11713</v>
      </c>
      <c r="H18" s="378">
        <v>12265.000000000018</v>
      </c>
      <c r="I18" s="378">
        <v>13217.25</v>
      </c>
      <c r="J18" s="378">
        <v>13136.333333333334</v>
      </c>
      <c r="K18" s="378">
        <v>12822.416666666681</v>
      </c>
      <c r="L18" s="378">
        <v>12900.416684485972</v>
      </c>
      <c r="M18" s="378">
        <v>13082.916666666644</v>
      </c>
      <c r="N18" s="378">
        <v>13173.833333333363</v>
      </c>
      <c r="O18" s="378">
        <v>13072.583333333361</v>
      </c>
      <c r="P18" s="378">
        <v>13128.833333333369</v>
      </c>
      <c r="Q18" s="378">
        <v>12854</v>
      </c>
      <c r="R18" s="206"/>
    </row>
    <row r="19" spans="1:18" s="203" customFormat="1" ht="12" customHeight="1" x14ac:dyDescent="0.2">
      <c r="A19" s="203" t="s">
        <v>8</v>
      </c>
      <c r="B19" s="305">
        <v>47795.666666666664</v>
      </c>
      <c r="C19" s="305">
        <v>47240.25</v>
      </c>
      <c r="D19" s="306">
        <v>51949.166666666672</v>
      </c>
      <c r="E19" s="306">
        <v>56317.333333333328</v>
      </c>
      <c r="F19" s="306">
        <v>56292.416666666664</v>
      </c>
      <c r="G19" s="306">
        <v>57037.583333333336</v>
      </c>
      <c r="H19" s="378">
        <v>57940.33333333359</v>
      </c>
      <c r="I19" s="378">
        <v>58351.083333333336</v>
      </c>
      <c r="J19" s="378">
        <v>54595</v>
      </c>
      <c r="K19" s="378">
        <v>51453.833333333394</v>
      </c>
      <c r="L19" s="378">
        <f>SUM(L14:L18)</f>
        <v>49023.833646811545</v>
      </c>
      <c r="M19" s="378">
        <v>47014.416666666672</v>
      </c>
      <c r="N19" s="378">
        <f>SUM(N14:N18)</f>
        <v>45606.500000000051</v>
      </c>
      <c r="O19" s="378">
        <v>46755.750000000087</v>
      </c>
      <c r="P19" s="378">
        <v>46446.750000000015</v>
      </c>
      <c r="Q19" s="378">
        <v>44575</v>
      </c>
      <c r="R19" s="206"/>
    </row>
    <row r="20" spans="1:18" s="203" customFormat="1" ht="4.5" customHeight="1" x14ac:dyDescent="0.2">
      <c r="A20" s="207"/>
      <c r="B20" s="328"/>
      <c r="C20" s="328"/>
      <c r="D20" s="329"/>
      <c r="E20" s="329"/>
      <c r="F20" s="329"/>
      <c r="G20" s="329"/>
      <c r="H20" s="379"/>
      <c r="I20" s="378"/>
      <c r="J20" s="378"/>
      <c r="K20" s="378"/>
      <c r="L20" s="378"/>
      <c r="M20" s="378"/>
      <c r="N20" s="378"/>
      <c r="O20" s="378"/>
      <c r="P20" s="378"/>
      <c r="Q20" s="378"/>
      <c r="R20" s="206"/>
    </row>
    <row r="21" spans="1:18" s="203" customFormat="1" ht="4.5" customHeight="1" x14ac:dyDescent="0.2">
      <c r="B21" s="326"/>
      <c r="C21" s="326"/>
      <c r="D21" s="306"/>
      <c r="E21" s="306"/>
      <c r="F21" s="306"/>
      <c r="G21" s="306"/>
      <c r="H21" s="378"/>
      <c r="I21" s="380"/>
      <c r="J21" s="380"/>
      <c r="K21" s="380"/>
      <c r="L21" s="380"/>
      <c r="M21" s="380"/>
      <c r="N21" s="380"/>
      <c r="O21" s="380"/>
      <c r="P21" s="380"/>
      <c r="Q21" s="515"/>
    </row>
    <row r="22" spans="1:18" s="202" customFormat="1" ht="12" customHeight="1" x14ac:dyDescent="0.25">
      <c r="A22" s="193" t="s">
        <v>7</v>
      </c>
      <c r="B22" s="326"/>
      <c r="C22" s="326"/>
      <c r="D22" s="306"/>
      <c r="E22" s="306"/>
      <c r="F22" s="306"/>
      <c r="G22" s="306"/>
      <c r="H22" s="385"/>
      <c r="I22" s="378"/>
      <c r="J22" s="378"/>
      <c r="K22" s="378"/>
      <c r="L22" s="378"/>
      <c r="M22" s="378"/>
      <c r="N22" s="378"/>
      <c r="O22" s="378"/>
      <c r="P22" s="378"/>
      <c r="Q22" s="378"/>
    </row>
    <row r="23" spans="1:18" s="203" customFormat="1" ht="12" customHeight="1" x14ac:dyDescent="0.2">
      <c r="A23" s="203" t="s">
        <v>20</v>
      </c>
      <c r="B23" s="305">
        <v>9795.5</v>
      </c>
      <c r="C23" s="305">
        <v>10517.666666666666</v>
      </c>
      <c r="D23" s="306">
        <v>11965.25</v>
      </c>
      <c r="E23" s="306">
        <v>12256</v>
      </c>
      <c r="F23" s="306">
        <v>12014.75</v>
      </c>
      <c r="G23" s="306">
        <v>12149.25</v>
      </c>
      <c r="H23" s="378">
        <v>12052.083333333419</v>
      </c>
      <c r="I23" s="378">
        <v>12189.416666666668</v>
      </c>
      <c r="J23" s="378">
        <v>11378.25</v>
      </c>
      <c r="K23" s="378">
        <v>11366.666666666666</v>
      </c>
      <c r="L23" s="378">
        <v>10955.416798099875</v>
      </c>
      <c r="M23" s="378">
        <v>10725.66666666667</v>
      </c>
      <c r="N23" s="378">
        <v>10707.000000000045</v>
      </c>
      <c r="O23" s="378">
        <v>11260.333333333414</v>
      </c>
      <c r="P23" s="378">
        <v>10530.499999999998</v>
      </c>
      <c r="Q23" s="378">
        <v>10717</v>
      </c>
      <c r="R23" s="206"/>
    </row>
    <row r="24" spans="1:18" s="203" customFormat="1" ht="12" customHeight="1" x14ac:dyDescent="0.2">
      <c r="A24" s="203" t="s">
        <v>33</v>
      </c>
      <c r="B24" s="305">
        <v>5804.166666666667</v>
      </c>
      <c r="C24" s="305">
        <v>5925.75</v>
      </c>
      <c r="D24" s="306">
        <v>6832</v>
      </c>
      <c r="E24" s="306">
        <v>7256.083333333333</v>
      </c>
      <c r="F24" s="306">
        <v>6926.75</v>
      </c>
      <c r="G24" s="306">
        <v>6985.833333333333</v>
      </c>
      <c r="H24" s="378">
        <v>6973.2499999998572</v>
      </c>
      <c r="I24" s="378">
        <v>7017.666666666667</v>
      </c>
      <c r="J24" s="378">
        <v>6479.25</v>
      </c>
      <c r="K24" s="378">
        <v>6074.2499999999864</v>
      </c>
      <c r="L24" s="378">
        <v>5665.6667238995433</v>
      </c>
      <c r="M24" s="378">
        <v>5325.8333333333321</v>
      </c>
      <c r="N24" s="378">
        <v>5292.0000000000118</v>
      </c>
      <c r="O24" s="378">
        <v>5670.4166666666561</v>
      </c>
      <c r="P24" s="378">
        <v>5787.75000000001</v>
      </c>
      <c r="Q24" s="378">
        <v>5195</v>
      </c>
      <c r="R24" s="206"/>
    </row>
    <row r="25" spans="1:18" s="203" customFormat="1" ht="12" customHeight="1" x14ac:dyDescent="0.2">
      <c r="A25" s="203" t="s">
        <v>34</v>
      </c>
      <c r="B25" s="305">
        <v>8426.3333333333339</v>
      </c>
      <c r="C25" s="305">
        <v>7135.916666666667</v>
      </c>
      <c r="D25" s="306">
        <v>7841.333333333333</v>
      </c>
      <c r="E25" s="306">
        <v>9046.3333333333339</v>
      </c>
      <c r="F25" s="306">
        <v>8773.0833333333339</v>
      </c>
      <c r="G25" s="306">
        <v>8605</v>
      </c>
      <c r="H25" s="378">
        <v>8871.3333333332121</v>
      </c>
      <c r="I25" s="378">
        <v>8705.4166666666661</v>
      </c>
      <c r="J25" s="378">
        <v>8090.25</v>
      </c>
      <c r="K25" s="378">
        <v>7320.3333333333012</v>
      </c>
      <c r="L25" s="378">
        <v>6963.0000413060188</v>
      </c>
      <c r="M25" s="378">
        <v>6439.0000000000055</v>
      </c>
      <c r="N25" s="378">
        <v>6002.9999999999991</v>
      </c>
      <c r="O25" s="378">
        <v>5954.6666666666652</v>
      </c>
      <c r="P25" s="378">
        <v>6646.4166666666406</v>
      </c>
      <c r="Q25" s="378">
        <v>6257</v>
      </c>
      <c r="R25" s="206"/>
    </row>
    <row r="26" spans="1:18" s="203" customFormat="1" ht="12" customHeight="1" x14ac:dyDescent="0.2">
      <c r="A26" s="203" t="s">
        <v>35</v>
      </c>
      <c r="B26" s="305">
        <v>12807.083333333334</v>
      </c>
      <c r="C26" s="305">
        <v>11793.833333333334</v>
      </c>
      <c r="D26" s="306">
        <v>10833</v>
      </c>
      <c r="E26" s="306">
        <v>11100.5</v>
      </c>
      <c r="F26" s="306">
        <v>11525.25</v>
      </c>
      <c r="G26" s="306">
        <v>12059.166666666666</v>
      </c>
      <c r="H26" s="378">
        <v>12417.500000000045</v>
      </c>
      <c r="I26" s="378">
        <v>12423.916666666666</v>
      </c>
      <c r="J26" s="378">
        <v>11564.333333333334</v>
      </c>
      <c r="K26" s="378">
        <v>10852.41666666667</v>
      </c>
      <c r="L26" s="378">
        <v>9992.5833644196391</v>
      </c>
      <c r="M26" s="378">
        <v>9647.7500000000091</v>
      </c>
      <c r="N26" s="378">
        <v>9248.4999999999982</v>
      </c>
      <c r="O26" s="378">
        <v>8252.4999999999891</v>
      </c>
      <c r="P26" s="378">
        <v>8381.9999999999836</v>
      </c>
      <c r="Q26" s="378">
        <v>8741</v>
      </c>
      <c r="R26" s="206"/>
    </row>
    <row r="27" spans="1:18" s="203" customFormat="1" ht="12" customHeight="1" x14ac:dyDescent="0.2">
      <c r="A27" s="203" t="s">
        <v>36</v>
      </c>
      <c r="B27" s="305">
        <v>9042.5833333333339</v>
      </c>
      <c r="C27" s="305">
        <v>9500.75</v>
      </c>
      <c r="D27" s="306">
        <v>9955.8333333333339</v>
      </c>
      <c r="E27" s="306">
        <v>10413.666666666666</v>
      </c>
      <c r="F27" s="306">
        <v>10973.5</v>
      </c>
      <c r="G27" s="306">
        <v>11017</v>
      </c>
      <c r="H27" s="378">
        <v>11174.583333333358</v>
      </c>
      <c r="I27" s="378">
        <v>11648.5</v>
      </c>
      <c r="J27" s="378">
        <v>11105.25</v>
      </c>
      <c r="K27" s="378">
        <v>10752.166666666679</v>
      </c>
      <c r="L27" s="378">
        <v>10791.000017821789</v>
      </c>
      <c r="M27" s="378">
        <v>11050.083333333323</v>
      </c>
      <c r="N27" s="378">
        <v>11189.916666666673</v>
      </c>
      <c r="O27" s="378">
        <v>10909.000000000011</v>
      </c>
      <c r="P27" s="378">
        <v>10986.666666666664</v>
      </c>
      <c r="Q27" s="378">
        <v>10766</v>
      </c>
      <c r="R27" s="206"/>
    </row>
    <row r="28" spans="1:18" s="203" customFormat="1" ht="12" customHeight="1" x14ac:dyDescent="0.2">
      <c r="A28" s="203" t="s">
        <v>8</v>
      </c>
      <c r="B28" s="305">
        <v>45875.666666666672</v>
      </c>
      <c r="C28" s="305">
        <v>44873.916666666664</v>
      </c>
      <c r="D28" s="306">
        <v>47427.416666666664</v>
      </c>
      <c r="E28" s="306">
        <v>50072.583333333328</v>
      </c>
      <c r="F28" s="306">
        <v>50213.333333333336</v>
      </c>
      <c r="G28" s="306">
        <v>50816.25</v>
      </c>
      <c r="H28" s="378">
        <v>51488.749999999891</v>
      </c>
      <c r="I28" s="378">
        <v>51984.916666666664</v>
      </c>
      <c r="J28" s="378">
        <v>48617.333333333336</v>
      </c>
      <c r="K28" s="378">
        <v>46365.833333333307</v>
      </c>
      <c r="L28" s="378">
        <f>SUM(L23:L27)</f>
        <v>44367.666945546865</v>
      </c>
      <c r="M28" s="378">
        <v>43188.333333333336</v>
      </c>
      <c r="N28" s="378">
        <f>SUM(N23:N27)</f>
        <v>42440.41666666673</v>
      </c>
      <c r="O28" s="378">
        <v>42046.91666666673</v>
      </c>
      <c r="P28" s="378">
        <v>42333.333333333299</v>
      </c>
      <c r="Q28" s="378">
        <v>41676</v>
      </c>
      <c r="R28" s="206"/>
    </row>
    <row r="29" spans="1:18" s="203" customFormat="1" ht="4.5" customHeight="1" x14ac:dyDescent="0.2">
      <c r="A29" s="207"/>
      <c r="B29" s="328"/>
      <c r="C29" s="328"/>
      <c r="D29" s="329"/>
      <c r="E29" s="329"/>
      <c r="F29" s="329"/>
      <c r="G29" s="329"/>
      <c r="H29" s="379"/>
      <c r="I29" s="378"/>
      <c r="J29" s="378"/>
      <c r="K29" s="378"/>
      <c r="L29" s="378"/>
      <c r="M29" s="378"/>
      <c r="N29" s="378"/>
      <c r="O29" s="378"/>
      <c r="P29" s="378"/>
      <c r="Q29" s="378"/>
      <c r="R29" s="206"/>
    </row>
    <row r="30" spans="1:18" s="203" customFormat="1" ht="4.5" customHeight="1" x14ac:dyDescent="0.2">
      <c r="B30" s="305"/>
      <c r="C30" s="305"/>
      <c r="D30" s="306"/>
      <c r="E30" s="306"/>
      <c r="F30" s="306"/>
      <c r="G30" s="306"/>
      <c r="H30" s="378"/>
      <c r="I30" s="380"/>
      <c r="J30" s="380"/>
      <c r="K30" s="380"/>
      <c r="L30" s="380"/>
      <c r="M30" s="380"/>
      <c r="N30" s="380"/>
      <c r="O30" s="380"/>
      <c r="P30" s="380"/>
      <c r="Q30" s="515"/>
    </row>
    <row r="31" spans="1:18" s="202" customFormat="1" ht="12" customHeight="1" x14ac:dyDescent="0.25">
      <c r="A31" s="193" t="s">
        <v>8</v>
      </c>
      <c r="B31" s="305"/>
      <c r="C31" s="305"/>
      <c r="D31" s="306"/>
      <c r="E31" s="306"/>
      <c r="F31" s="306"/>
      <c r="G31" s="306"/>
      <c r="H31" s="385"/>
      <c r="I31" s="378"/>
      <c r="J31" s="378"/>
      <c r="K31" s="378"/>
      <c r="L31" s="378"/>
      <c r="M31" s="378"/>
      <c r="N31" s="378"/>
      <c r="O31" s="378"/>
      <c r="P31" s="378"/>
      <c r="Q31" s="378"/>
    </row>
    <row r="32" spans="1:18" s="203" customFormat="1" ht="12" customHeight="1" x14ac:dyDescent="0.2">
      <c r="A32" s="203" t="s">
        <v>20</v>
      </c>
      <c r="B32" s="305">
        <v>20527.083333333332</v>
      </c>
      <c r="C32" s="305">
        <v>22045.916666666664</v>
      </c>
      <c r="D32" s="306">
        <v>25652.166666666668</v>
      </c>
      <c r="E32" s="306">
        <v>26329.583333333332</v>
      </c>
      <c r="F32" s="306">
        <v>25560.666666666668</v>
      </c>
      <c r="G32" s="306">
        <v>25627.333333333336</v>
      </c>
      <c r="H32" s="378">
        <v>25407.833333333732</v>
      </c>
      <c r="I32" s="378">
        <v>25241.083333333336</v>
      </c>
      <c r="J32" s="378">
        <v>23462.25</v>
      </c>
      <c r="K32" s="378">
        <v>23394.583333333328</v>
      </c>
      <c r="L32" s="378">
        <f>SUM(L14,L23)</f>
        <v>22655.083617813885</v>
      </c>
      <c r="M32" s="378">
        <f>SUM(M14,M23)</f>
        <v>21908.250000000036</v>
      </c>
      <c r="N32" s="378">
        <f>SUM(N14,N23)</f>
        <v>21714.500000000058</v>
      </c>
      <c r="O32" s="378">
        <v>23134.166666666602</v>
      </c>
      <c r="P32" s="378">
        <v>21081.916666666675</v>
      </c>
      <c r="Q32" s="378">
        <v>21258</v>
      </c>
      <c r="R32" s="206"/>
    </row>
    <row r="33" spans="1:18" s="203" customFormat="1" ht="12" customHeight="1" x14ac:dyDescent="0.2">
      <c r="A33" s="203" t="s">
        <v>33</v>
      </c>
      <c r="B33" s="305">
        <v>12168.666666666668</v>
      </c>
      <c r="C33" s="305">
        <v>12414.25</v>
      </c>
      <c r="D33" s="306">
        <v>14712.416666666668</v>
      </c>
      <c r="E33" s="306">
        <v>15815.666666666668</v>
      </c>
      <c r="F33" s="306">
        <v>14933.666666666668</v>
      </c>
      <c r="G33" s="306">
        <v>14938.333333333332</v>
      </c>
      <c r="H33" s="378">
        <v>15017.333333332939</v>
      </c>
      <c r="I33" s="378">
        <v>14866.166666666668</v>
      </c>
      <c r="J33" s="378">
        <v>13392.416666666668</v>
      </c>
      <c r="K33" s="378">
        <v>12646.833333333341</v>
      </c>
      <c r="L33" s="378">
        <f t="shared" ref="L33:N36" si="0">SUM(L15,L24)</f>
        <v>11856.416790820658</v>
      </c>
      <c r="M33" s="378">
        <f t="shared" si="0"/>
        <v>10995.583333333339</v>
      </c>
      <c r="N33" s="378">
        <f t="shared" si="0"/>
        <v>10844.666666666675</v>
      </c>
      <c r="O33" s="378">
        <v>11786.500000000027</v>
      </c>
      <c r="P33" s="378">
        <v>11857.083333333341</v>
      </c>
      <c r="Q33" s="378">
        <v>10393</v>
      </c>
      <c r="R33" s="206"/>
    </row>
    <row r="34" spans="1:18" s="203" customFormat="1" ht="12" customHeight="1" x14ac:dyDescent="0.2">
      <c r="A34" s="203" t="s">
        <v>34</v>
      </c>
      <c r="B34" s="305">
        <v>17668.5</v>
      </c>
      <c r="C34" s="305">
        <v>14889.75</v>
      </c>
      <c r="D34" s="306">
        <v>16620</v>
      </c>
      <c r="E34" s="306">
        <v>19648.583333333336</v>
      </c>
      <c r="F34" s="306">
        <v>18979</v>
      </c>
      <c r="G34" s="306">
        <v>18555.583333333336</v>
      </c>
      <c r="H34" s="378">
        <v>18919.083333333256</v>
      </c>
      <c r="I34" s="378">
        <v>18821.833333333332</v>
      </c>
      <c r="J34" s="378">
        <v>17196.583333333336</v>
      </c>
      <c r="K34" s="378">
        <v>15151.750000000106</v>
      </c>
      <c r="L34" s="378">
        <f t="shared" si="0"/>
        <v>14325.166753321886</v>
      </c>
      <c r="M34" s="378">
        <f t="shared" si="0"/>
        <v>13283.166666666661</v>
      </c>
      <c r="N34" s="378">
        <f t="shared" si="0"/>
        <v>12285.416666666664</v>
      </c>
      <c r="O34" s="378">
        <v>12612.666666666757</v>
      </c>
      <c r="P34" s="378">
        <v>14021.250000000127</v>
      </c>
      <c r="Q34" s="378">
        <v>12566</v>
      </c>
      <c r="R34" s="206"/>
    </row>
    <row r="35" spans="1:18" s="203" customFormat="1" ht="12" customHeight="1" x14ac:dyDescent="0.2">
      <c r="A35" s="203" t="s">
        <v>35</v>
      </c>
      <c r="B35" s="305">
        <v>26042.083333333336</v>
      </c>
      <c r="C35" s="305">
        <v>24188.916666666668</v>
      </c>
      <c r="D35" s="306">
        <v>22587.583333333336</v>
      </c>
      <c r="E35" s="306">
        <v>23645.25</v>
      </c>
      <c r="F35" s="306">
        <v>24693.166666666664</v>
      </c>
      <c r="G35" s="306">
        <v>26002.583333333332</v>
      </c>
      <c r="H35" s="378">
        <v>26645.250000000175</v>
      </c>
      <c r="I35" s="378">
        <v>26541.166666666664</v>
      </c>
      <c r="J35" s="378">
        <v>24919.5</v>
      </c>
      <c r="K35" s="378">
        <v>23051.916666666591</v>
      </c>
      <c r="L35" s="378">
        <f t="shared" si="0"/>
        <v>20863.41672809422</v>
      </c>
      <c r="M35" s="378">
        <f t="shared" si="0"/>
        <v>19882.750000000011</v>
      </c>
      <c r="N35" s="378">
        <f t="shared" si="0"/>
        <v>18838.583333333343</v>
      </c>
      <c r="O35" s="378">
        <v>17287.750000000065</v>
      </c>
      <c r="P35" s="378">
        <v>17704.333333333387</v>
      </c>
      <c r="Q35" s="378">
        <v>18414</v>
      </c>
      <c r="R35" s="206"/>
    </row>
    <row r="36" spans="1:18" s="203" customFormat="1" ht="12" customHeight="1" x14ac:dyDescent="0.2">
      <c r="A36" s="203" t="s">
        <v>36</v>
      </c>
      <c r="B36" s="305">
        <v>17265</v>
      </c>
      <c r="C36" s="305">
        <v>18575.333333333336</v>
      </c>
      <c r="D36" s="306">
        <v>19804.416666666668</v>
      </c>
      <c r="E36" s="306">
        <v>20950.833333333332</v>
      </c>
      <c r="F36" s="306">
        <v>22339.25</v>
      </c>
      <c r="G36" s="306">
        <v>22730</v>
      </c>
      <c r="H36" s="378">
        <v>23439.583333333376</v>
      </c>
      <c r="I36" s="378">
        <v>24865.75</v>
      </c>
      <c r="J36" s="378">
        <v>24241.583333333336</v>
      </c>
      <c r="K36" s="378">
        <v>23574.583333333216</v>
      </c>
      <c r="L36" s="378">
        <f t="shared" si="0"/>
        <v>23691.416702307761</v>
      </c>
      <c r="M36" s="378">
        <f t="shared" si="0"/>
        <v>24132.999999999967</v>
      </c>
      <c r="N36" s="378">
        <f t="shared" si="0"/>
        <v>24363.750000000036</v>
      </c>
      <c r="O36" s="378">
        <v>23981.583333333307</v>
      </c>
      <c r="P36" s="378">
        <v>24115.499999999949</v>
      </c>
      <c r="Q36" s="378">
        <v>23620</v>
      </c>
      <c r="R36" s="206"/>
    </row>
    <row r="37" spans="1:18" s="203" customFormat="1" ht="12" customHeight="1" x14ac:dyDescent="0.2">
      <c r="A37" s="203" t="s">
        <v>8</v>
      </c>
      <c r="B37" s="305">
        <v>93671.333333333343</v>
      </c>
      <c r="C37" s="305">
        <v>92114.166666666657</v>
      </c>
      <c r="D37" s="306">
        <v>99376.583333333343</v>
      </c>
      <c r="E37" s="306">
        <v>106389.91666666666</v>
      </c>
      <c r="F37" s="306">
        <v>106505.75</v>
      </c>
      <c r="G37" s="306">
        <v>107853.83333333334</v>
      </c>
      <c r="H37" s="378">
        <v>109429.08333333347</v>
      </c>
      <c r="I37" s="378">
        <v>110336</v>
      </c>
      <c r="J37" s="378">
        <v>103212.33333333334</v>
      </c>
      <c r="K37" s="378">
        <v>97819.666666666584</v>
      </c>
      <c r="L37" s="378">
        <f>SUM(L32:L36)</f>
        <v>93391.50059235841</v>
      </c>
      <c r="M37" s="378">
        <f>SUM(M32:M36)</f>
        <v>90202.750000000015</v>
      </c>
      <c r="N37" s="378">
        <f>SUM(N32:N36)</f>
        <v>88046.916666666773</v>
      </c>
      <c r="O37" s="378">
        <v>88802.666666666759</v>
      </c>
      <c r="P37" s="378">
        <v>88780.083333333489</v>
      </c>
      <c r="Q37" s="378">
        <v>86251</v>
      </c>
      <c r="R37" s="206"/>
    </row>
    <row r="38" spans="1:18" s="203" customFormat="1" ht="4.5" customHeight="1" x14ac:dyDescent="0.2">
      <c r="A38" s="207"/>
      <c r="B38" s="328"/>
      <c r="C38" s="328"/>
      <c r="D38" s="329"/>
      <c r="E38" s="329"/>
      <c r="F38" s="329"/>
      <c r="G38" s="329"/>
      <c r="H38" s="379"/>
      <c r="I38" s="379"/>
      <c r="J38" s="379"/>
      <c r="K38" s="379"/>
      <c r="L38" s="379"/>
      <c r="M38" s="379"/>
      <c r="N38" s="379"/>
      <c r="O38" s="379"/>
      <c r="P38" s="379"/>
      <c r="Q38" s="379"/>
      <c r="R38" s="206"/>
    </row>
    <row r="39" spans="1:18" s="203" customFormat="1" ht="9" customHeight="1" x14ac:dyDescent="0.2">
      <c r="B39" s="368"/>
      <c r="C39" s="368"/>
      <c r="D39" s="368"/>
      <c r="E39" s="368"/>
      <c r="F39" s="332"/>
      <c r="G39" s="332"/>
      <c r="H39" s="332"/>
      <c r="I39" s="332"/>
      <c r="J39" s="332"/>
      <c r="K39" s="332"/>
      <c r="L39" s="332"/>
      <c r="M39" s="386"/>
      <c r="N39" s="386"/>
      <c r="O39" s="386"/>
      <c r="P39" s="332"/>
    </row>
    <row r="40" spans="1:18" s="215" customFormat="1" ht="9" customHeight="1" x14ac:dyDescent="0.2">
      <c r="A40" s="213" t="s">
        <v>120</v>
      </c>
      <c r="B40" s="334"/>
      <c r="C40" s="334"/>
      <c r="D40" s="334"/>
      <c r="E40" s="334"/>
      <c r="F40" s="334"/>
      <c r="G40" s="334"/>
      <c r="H40" s="334"/>
      <c r="I40" s="334"/>
      <c r="J40" s="334"/>
      <c r="K40" s="334"/>
      <c r="L40" s="334"/>
      <c r="M40" s="334"/>
      <c r="N40" s="334"/>
      <c r="O40" s="334"/>
      <c r="P40" s="334"/>
      <c r="R40" s="216"/>
    </row>
    <row r="41" spans="1:18" ht="19.5" customHeight="1" x14ac:dyDescent="0.25">
      <c r="A41" s="181" t="s">
        <v>145</v>
      </c>
      <c r="B41" s="335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335"/>
    </row>
    <row r="42" spans="1:18" s="184" customFormat="1" ht="4.5" customHeight="1" x14ac:dyDescent="0.25">
      <c r="B42" s="337"/>
      <c r="C42" s="338"/>
      <c r="D42" s="338"/>
      <c r="E42" s="338"/>
      <c r="F42" s="338"/>
      <c r="G42" s="338"/>
      <c r="H42" s="338"/>
      <c r="I42" s="338"/>
      <c r="J42" s="338"/>
      <c r="K42" s="338"/>
      <c r="L42" s="338"/>
      <c r="M42" s="338"/>
      <c r="N42" s="338"/>
      <c r="O42" s="338"/>
      <c r="P42" s="337"/>
    </row>
    <row r="43" spans="1:18" s="184" customFormat="1" ht="4.5" customHeight="1" x14ac:dyDescent="0.25">
      <c r="A43" s="186"/>
      <c r="B43" s="339"/>
      <c r="C43" s="316"/>
      <c r="D43" s="316"/>
      <c r="E43" s="316"/>
      <c r="F43" s="316"/>
      <c r="G43" s="316"/>
      <c r="H43" s="316"/>
      <c r="I43" s="316"/>
      <c r="J43" s="316"/>
      <c r="K43" s="316"/>
      <c r="L43" s="316"/>
      <c r="M43" s="316"/>
      <c r="N43" s="317"/>
      <c r="O43" s="317"/>
      <c r="P43" s="317"/>
    </row>
    <row r="44" spans="1:18" s="193" customFormat="1" ht="12" x14ac:dyDescent="0.25">
      <c r="A44" s="190" t="s">
        <v>3</v>
      </c>
      <c r="B44" s="296">
        <v>1992</v>
      </c>
      <c r="C44" s="296">
        <v>1993</v>
      </c>
      <c r="D44" s="296">
        <v>1994</v>
      </c>
      <c r="E44" s="296">
        <v>1995</v>
      </c>
      <c r="F44" s="296">
        <v>1996</v>
      </c>
      <c r="G44" s="296">
        <v>1997</v>
      </c>
      <c r="H44" s="296">
        <v>1998</v>
      </c>
      <c r="I44" s="296">
        <v>1999</v>
      </c>
      <c r="J44" s="296">
        <v>2000</v>
      </c>
      <c r="K44" s="296">
        <v>2001</v>
      </c>
      <c r="L44" s="296">
        <v>2002</v>
      </c>
      <c r="M44" s="296">
        <v>2003</v>
      </c>
      <c r="N44" s="298">
        <v>2004</v>
      </c>
      <c r="O44" s="298">
        <v>2005</v>
      </c>
      <c r="P44" s="297">
        <v>2006</v>
      </c>
      <c r="Q44" s="192"/>
      <c r="R44" s="192"/>
    </row>
    <row r="45" spans="1:18" s="193" customFormat="1" ht="4.5" customHeight="1" x14ac:dyDescent="0.25">
      <c r="A45" s="194"/>
      <c r="B45" s="370"/>
      <c r="C45" s="299"/>
      <c r="D45" s="299"/>
      <c r="E45" s="299"/>
      <c r="F45" s="299"/>
      <c r="G45" s="299"/>
      <c r="H45" s="299"/>
      <c r="I45" s="299"/>
      <c r="J45" s="299"/>
      <c r="K45" s="299"/>
      <c r="L45" s="299"/>
      <c r="M45" s="299"/>
      <c r="N45" s="301"/>
      <c r="O45" s="301"/>
      <c r="P45" s="300"/>
      <c r="Q45" s="192"/>
      <c r="R45" s="192"/>
    </row>
    <row r="46" spans="1:18" ht="4.5" customHeight="1" x14ac:dyDescent="0.25">
      <c r="B46" s="346"/>
      <c r="C46" s="302"/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4"/>
      <c r="O46" s="304"/>
      <c r="P46" s="304"/>
    </row>
    <row r="47" spans="1:18" s="202" customFormat="1" ht="12" customHeight="1" x14ac:dyDescent="0.25">
      <c r="A47" s="193" t="s">
        <v>6</v>
      </c>
      <c r="B47" s="34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48"/>
      <c r="O47" s="348"/>
      <c r="P47" s="348"/>
    </row>
    <row r="48" spans="1:18" s="203" customFormat="1" ht="12" customHeight="1" x14ac:dyDescent="0.2">
      <c r="A48" s="203" t="s">
        <v>20</v>
      </c>
      <c r="B48" s="305">
        <v>8974.25</v>
      </c>
      <c r="C48" s="305">
        <v>10556</v>
      </c>
      <c r="D48" s="305">
        <v>9948.75</v>
      </c>
      <c r="E48" s="305">
        <v>9636.5</v>
      </c>
      <c r="F48" s="305">
        <v>9528.25</v>
      </c>
      <c r="G48" s="305">
        <v>9535.75</v>
      </c>
      <c r="H48" s="305">
        <v>9520.75</v>
      </c>
      <c r="I48" s="305">
        <v>9649.6666666666679</v>
      </c>
      <c r="J48" s="305">
        <v>10469.833333333332</v>
      </c>
      <c r="K48" s="305">
        <v>12086</v>
      </c>
      <c r="L48" s="305">
        <v>13325.416666666666</v>
      </c>
      <c r="M48" s="305">
        <v>13370.916666666666</v>
      </c>
      <c r="N48" s="306">
        <v>12789.5</v>
      </c>
      <c r="O48" s="306">
        <v>12371.25</v>
      </c>
      <c r="P48" s="306">
        <v>11895.333333333332</v>
      </c>
      <c r="Q48" s="206"/>
      <c r="R48" s="206"/>
    </row>
    <row r="49" spans="1:18" s="203" customFormat="1" ht="12" customHeight="1" x14ac:dyDescent="0.2">
      <c r="A49" s="203" t="s">
        <v>33</v>
      </c>
      <c r="B49" s="305">
        <v>4959.083333333333</v>
      </c>
      <c r="C49" s="305">
        <v>6087.166666666667</v>
      </c>
      <c r="D49" s="305">
        <v>6592.333333333333</v>
      </c>
      <c r="E49" s="305">
        <v>6484.75</v>
      </c>
      <c r="F49" s="305">
        <v>6390.583333333333</v>
      </c>
      <c r="G49" s="305">
        <v>6360.333333333333</v>
      </c>
      <c r="H49" s="305">
        <v>6044.75</v>
      </c>
      <c r="I49" s="305">
        <v>5550</v>
      </c>
      <c r="J49" s="305">
        <v>5558.333333333333</v>
      </c>
      <c r="K49" s="305">
        <v>5859.333333333333</v>
      </c>
      <c r="L49" s="305">
        <v>7305.75</v>
      </c>
      <c r="M49" s="305">
        <v>7896.583333333333</v>
      </c>
      <c r="N49" s="306">
        <v>7681.75</v>
      </c>
      <c r="O49" s="306">
        <v>7472.666666666667</v>
      </c>
      <c r="P49" s="306">
        <v>7482.916666666667</v>
      </c>
      <c r="Q49" s="206"/>
      <c r="R49" s="206"/>
    </row>
    <row r="50" spans="1:18" s="203" customFormat="1" ht="12" customHeight="1" x14ac:dyDescent="0.2">
      <c r="A50" s="203" t="s">
        <v>34</v>
      </c>
      <c r="B50" s="305">
        <v>5287.25</v>
      </c>
      <c r="C50" s="305">
        <v>6547.75</v>
      </c>
      <c r="D50" s="305">
        <v>7908.916666666667</v>
      </c>
      <c r="E50" s="305">
        <v>7883.75</v>
      </c>
      <c r="F50" s="305">
        <v>7926.5</v>
      </c>
      <c r="G50" s="305">
        <v>7616.166666666667</v>
      </c>
      <c r="H50" s="305">
        <v>7185.25</v>
      </c>
      <c r="I50" s="305">
        <v>6598.583333333333</v>
      </c>
      <c r="J50" s="305">
        <v>5732.75</v>
      </c>
      <c r="K50" s="305">
        <v>5871.166666666667</v>
      </c>
      <c r="L50" s="305">
        <v>7245.5</v>
      </c>
      <c r="M50" s="305">
        <v>8738.0833333333339</v>
      </c>
      <c r="N50" s="306">
        <v>9922.5</v>
      </c>
      <c r="O50" s="306">
        <v>9809.4166666666661</v>
      </c>
      <c r="P50" s="306">
        <v>9217.5833333333339</v>
      </c>
      <c r="Q50" s="206"/>
      <c r="R50" s="206"/>
    </row>
    <row r="51" spans="1:18" s="203" customFormat="1" ht="12" customHeight="1" x14ac:dyDescent="0.2">
      <c r="A51" s="203" t="s">
        <v>35</v>
      </c>
      <c r="B51" s="305">
        <v>5007.916666666667</v>
      </c>
      <c r="C51" s="305">
        <v>6354.583333333333</v>
      </c>
      <c r="D51" s="305">
        <v>8337.8333333333339</v>
      </c>
      <c r="E51" s="305">
        <v>10121</v>
      </c>
      <c r="F51" s="305">
        <v>10528.166666666668</v>
      </c>
      <c r="G51" s="305">
        <v>10784.166666666668</v>
      </c>
      <c r="H51" s="305">
        <v>10409.5</v>
      </c>
      <c r="I51" s="305">
        <v>8914.0833333333339</v>
      </c>
      <c r="J51" s="305">
        <v>7159.75</v>
      </c>
      <c r="K51" s="305">
        <v>6406.5833333333339</v>
      </c>
      <c r="L51" s="305">
        <v>6803.25</v>
      </c>
      <c r="M51" s="305">
        <v>8010.6666666666661</v>
      </c>
      <c r="N51" s="306">
        <v>10338.083333333334</v>
      </c>
      <c r="O51" s="306">
        <v>12514.083333333334</v>
      </c>
      <c r="P51" s="306">
        <v>13703</v>
      </c>
      <c r="Q51" s="206"/>
      <c r="R51" s="206"/>
    </row>
    <row r="52" spans="1:18" s="203" customFormat="1" ht="12" customHeight="1" x14ac:dyDescent="0.2">
      <c r="A52" s="203" t="s">
        <v>36</v>
      </c>
      <c r="B52" s="305">
        <v>3852.333333333333</v>
      </c>
      <c r="C52" s="305">
        <v>3696.75</v>
      </c>
      <c r="D52" s="305">
        <v>3872.9166666666665</v>
      </c>
      <c r="E52" s="305">
        <v>4140.3333333333339</v>
      </c>
      <c r="F52" s="305">
        <v>4519.416666666667</v>
      </c>
      <c r="G52" s="305">
        <v>5191.5833333333339</v>
      </c>
      <c r="H52" s="305">
        <v>6006.083333333333</v>
      </c>
      <c r="I52" s="305">
        <v>5963.166666666667</v>
      </c>
      <c r="J52" s="305">
        <v>5762.25</v>
      </c>
      <c r="K52" s="305">
        <v>5414.6666666666661</v>
      </c>
      <c r="L52" s="305">
        <v>5155.25</v>
      </c>
      <c r="M52" s="305">
        <v>5192.75</v>
      </c>
      <c r="N52" s="306">
        <v>5545.3333333333339</v>
      </c>
      <c r="O52" s="306">
        <v>6025.166666666667</v>
      </c>
      <c r="P52" s="306">
        <v>7064.75</v>
      </c>
      <c r="Q52" s="206"/>
      <c r="R52" s="206"/>
    </row>
    <row r="53" spans="1:18" s="203" customFormat="1" ht="12" customHeight="1" x14ac:dyDescent="0.2">
      <c r="A53" s="203" t="s">
        <v>8</v>
      </c>
      <c r="B53" s="305">
        <v>28080.833333333332</v>
      </c>
      <c r="C53" s="305">
        <v>33242.25</v>
      </c>
      <c r="D53" s="305">
        <v>36660.75</v>
      </c>
      <c r="E53" s="305">
        <v>38266.333333333336</v>
      </c>
      <c r="F53" s="305">
        <v>38892.916666666664</v>
      </c>
      <c r="G53" s="305">
        <v>39488</v>
      </c>
      <c r="H53" s="305">
        <v>39166.333333333336</v>
      </c>
      <c r="I53" s="305">
        <v>36675.5</v>
      </c>
      <c r="J53" s="305">
        <v>34682.916666666664</v>
      </c>
      <c r="K53" s="305">
        <v>35637.75</v>
      </c>
      <c r="L53" s="305">
        <v>39835.166666666664</v>
      </c>
      <c r="M53" s="305">
        <v>43209</v>
      </c>
      <c r="N53" s="306">
        <v>46277.166666666672</v>
      </c>
      <c r="O53" s="306">
        <v>48192.583333333336</v>
      </c>
      <c r="P53" s="306">
        <v>49363.583333333336</v>
      </c>
      <c r="Q53" s="206"/>
      <c r="R53" s="206"/>
    </row>
    <row r="54" spans="1:18" s="203" customFormat="1" ht="4.5" customHeight="1" x14ac:dyDescent="0.2">
      <c r="A54" s="207"/>
      <c r="B54" s="328"/>
      <c r="C54" s="328"/>
      <c r="D54" s="328"/>
      <c r="E54" s="328"/>
      <c r="F54" s="328"/>
      <c r="G54" s="328"/>
      <c r="H54" s="328"/>
      <c r="I54" s="328"/>
      <c r="J54" s="328"/>
      <c r="K54" s="328"/>
      <c r="L54" s="328"/>
      <c r="M54" s="328"/>
      <c r="N54" s="329"/>
      <c r="O54" s="329"/>
      <c r="P54" s="329"/>
      <c r="Q54" s="206"/>
      <c r="R54" s="206"/>
    </row>
    <row r="55" spans="1:18" s="203" customFormat="1" ht="4.5" customHeight="1" x14ac:dyDescent="0.2">
      <c r="B55" s="305"/>
      <c r="C55" s="305"/>
      <c r="D55" s="305"/>
      <c r="E55" s="305"/>
      <c r="F55" s="305"/>
      <c r="G55" s="305"/>
      <c r="H55" s="305"/>
      <c r="I55" s="305"/>
      <c r="J55" s="305"/>
      <c r="K55" s="305"/>
      <c r="L55" s="305"/>
      <c r="M55" s="305"/>
      <c r="N55" s="306"/>
      <c r="O55" s="306"/>
      <c r="P55" s="327"/>
    </row>
    <row r="56" spans="1:18" s="202" customFormat="1" ht="12" customHeight="1" x14ac:dyDescent="0.25">
      <c r="A56" s="193" t="s">
        <v>7</v>
      </c>
      <c r="B56" s="326"/>
      <c r="C56" s="326"/>
      <c r="D56" s="326"/>
      <c r="E56" s="326"/>
      <c r="F56" s="326"/>
      <c r="G56" s="326"/>
      <c r="H56" s="326"/>
      <c r="I56" s="326"/>
      <c r="J56" s="326"/>
      <c r="K56" s="326"/>
      <c r="L56" s="326"/>
      <c r="M56" s="326"/>
      <c r="N56" s="327"/>
      <c r="O56" s="327"/>
      <c r="P56" s="327"/>
    </row>
    <row r="57" spans="1:18" s="203" customFormat="1" ht="12" customHeight="1" x14ac:dyDescent="0.2">
      <c r="A57" s="203" t="s">
        <v>20</v>
      </c>
      <c r="B57" s="305">
        <v>8234.1666666666661</v>
      </c>
      <c r="C57" s="305">
        <v>8690.8333333333321</v>
      </c>
      <c r="D57" s="305">
        <v>8366.3333333333339</v>
      </c>
      <c r="E57" s="305">
        <v>8645.9166666666661</v>
      </c>
      <c r="F57" s="305">
        <v>8522.9166666666679</v>
      </c>
      <c r="G57" s="305">
        <v>8598.5833333333339</v>
      </c>
      <c r="H57" s="305">
        <v>8538.9166666666661</v>
      </c>
      <c r="I57" s="305">
        <v>8879.9166666666661</v>
      </c>
      <c r="J57" s="305">
        <v>9243.9166666666661</v>
      </c>
      <c r="K57" s="305">
        <v>10161.833333333334</v>
      </c>
      <c r="L57" s="305">
        <v>11380.833333333332</v>
      </c>
      <c r="M57" s="305">
        <v>11689.25</v>
      </c>
      <c r="N57" s="306">
        <v>11485.416666666668</v>
      </c>
      <c r="O57" s="306">
        <v>11241.916666666668</v>
      </c>
      <c r="P57" s="306">
        <v>10879.583333333332</v>
      </c>
      <c r="Q57" s="206"/>
      <c r="R57" s="206"/>
    </row>
    <row r="58" spans="1:18" s="203" customFormat="1" ht="12" customHeight="1" x14ac:dyDescent="0.2">
      <c r="A58" s="203" t="s">
        <v>33</v>
      </c>
      <c r="B58" s="305">
        <v>4944.416666666667</v>
      </c>
      <c r="C58" s="305">
        <v>5387</v>
      </c>
      <c r="D58" s="305">
        <v>5523.583333333333</v>
      </c>
      <c r="E58" s="305">
        <v>5579.583333333333</v>
      </c>
      <c r="F58" s="305">
        <v>5751.583333333333</v>
      </c>
      <c r="G58" s="305">
        <v>5706.75</v>
      </c>
      <c r="H58" s="305">
        <v>5499.083333333333</v>
      </c>
      <c r="I58" s="305">
        <v>5083.333333333333</v>
      </c>
      <c r="J58" s="305">
        <v>5336.5</v>
      </c>
      <c r="K58" s="305">
        <v>5007.75</v>
      </c>
      <c r="L58" s="305">
        <v>6079.333333333333</v>
      </c>
      <c r="M58" s="305">
        <v>6838.666666666667</v>
      </c>
      <c r="N58" s="306">
        <v>6681.5</v>
      </c>
      <c r="O58" s="306">
        <v>6596.5</v>
      </c>
      <c r="P58" s="306">
        <v>6778</v>
      </c>
      <c r="Q58" s="206"/>
      <c r="R58" s="206"/>
    </row>
    <row r="59" spans="1:18" s="203" customFormat="1" ht="12" customHeight="1" x14ac:dyDescent="0.2">
      <c r="A59" s="203" t="s">
        <v>34</v>
      </c>
      <c r="B59" s="305">
        <v>5650.583333333333</v>
      </c>
      <c r="C59" s="305">
        <v>6615.75</v>
      </c>
      <c r="D59" s="305">
        <v>7072.916666666667</v>
      </c>
      <c r="E59" s="305">
        <v>6875.083333333333</v>
      </c>
      <c r="F59" s="305">
        <v>7281.416666666667</v>
      </c>
      <c r="G59" s="305">
        <v>7036.416666666667</v>
      </c>
      <c r="H59" s="305">
        <v>6884</v>
      </c>
      <c r="I59" s="305">
        <v>6304.333333333333</v>
      </c>
      <c r="J59" s="305">
        <v>5737.916666666667</v>
      </c>
      <c r="K59" s="305">
        <v>5911.833333333333</v>
      </c>
      <c r="L59" s="305">
        <v>6411.416666666667</v>
      </c>
      <c r="M59" s="305">
        <v>7726.5</v>
      </c>
      <c r="N59" s="306">
        <v>8786.5833333333339</v>
      </c>
      <c r="O59" s="306">
        <v>8767.9166666666661</v>
      </c>
      <c r="P59" s="306">
        <v>8552.6666666666661</v>
      </c>
      <c r="Q59" s="206"/>
      <c r="R59" s="206"/>
    </row>
    <row r="60" spans="1:18" s="203" customFormat="1" ht="12" customHeight="1" x14ac:dyDescent="0.2">
      <c r="A60" s="203" t="s">
        <v>35</v>
      </c>
      <c r="B60" s="305">
        <v>6069.5</v>
      </c>
      <c r="C60" s="305">
        <v>7514.416666666667</v>
      </c>
      <c r="D60" s="305">
        <v>9117.0833333333339</v>
      </c>
      <c r="E60" s="305">
        <v>10186.416666666666</v>
      </c>
      <c r="F60" s="305">
        <v>10252.416666666668</v>
      </c>
      <c r="G60" s="305">
        <v>10460.833333333332</v>
      </c>
      <c r="H60" s="305">
        <v>10425.166666666666</v>
      </c>
      <c r="I60" s="305">
        <v>9467.25</v>
      </c>
      <c r="J60" s="305">
        <v>8224.0833333333339</v>
      </c>
      <c r="K60" s="305">
        <v>7443.0833333333339</v>
      </c>
      <c r="L60" s="305">
        <v>7485.8333333333339</v>
      </c>
      <c r="M60" s="305">
        <v>8293.3333333333339</v>
      </c>
      <c r="N60" s="306">
        <v>10232.333333333332</v>
      </c>
      <c r="O60" s="306">
        <v>11960.25</v>
      </c>
      <c r="P60" s="306">
        <v>13258.416666666666</v>
      </c>
      <c r="Q60" s="206"/>
      <c r="R60" s="206"/>
    </row>
    <row r="61" spans="1:18" s="203" customFormat="1" ht="12" customHeight="1" x14ac:dyDescent="0.2">
      <c r="A61" s="203" t="s">
        <v>36</v>
      </c>
      <c r="B61" s="305">
        <v>4220.083333333333</v>
      </c>
      <c r="C61" s="305">
        <v>4228</v>
      </c>
      <c r="D61" s="305">
        <v>4635.583333333333</v>
      </c>
      <c r="E61" s="305">
        <v>5040.5</v>
      </c>
      <c r="F61" s="305">
        <v>5496.8333333333339</v>
      </c>
      <c r="G61" s="305">
        <v>6045.083333333333</v>
      </c>
      <c r="H61" s="305">
        <v>6666.4166666666661</v>
      </c>
      <c r="I61" s="305">
        <v>6689.416666666667</v>
      </c>
      <c r="J61" s="305">
        <v>6814.333333333333</v>
      </c>
      <c r="K61" s="305">
        <v>6551.583333333333</v>
      </c>
      <c r="L61" s="305">
        <v>6333.25</v>
      </c>
      <c r="M61" s="305">
        <v>6502.5</v>
      </c>
      <c r="N61" s="306">
        <v>6858.5833333333339</v>
      </c>
      <c r="O61" s="306">
        <v>7315.833333333333</v>
      </c>
      <c r="P61" s="306">
        <v>8267</v>
      </c>
      <c r="Q61" s="206"/>
      <c r="R61" s="206"/>
    </row>
    <row r="62" spans="1:18" s="203" customFormat="1" ht="12" customHeight="1" x14ac:dyDescent="0.2">
      <c r="A62" s="203" t="s">
        <v>8</v>
      </c>
      <c r="B62" s="305">
        <v>29118.75</v>
      </c>
      <c r="C62" s="305">
        <v>32436</v>
      </c>
      <c r="D62" s="305">
        <v>34715.5</v>
      </c>
      <c r="E62" s="305">
        <v>36327.5</v>
      </c>
      <c r="F62" s="305">
        <v>37305.166666666672</v>
      </c>
      <c r="G62" s="305">
        <v>37847.666666666664</v>
      </c>
      <c r="H62" s="305">
        <v>38013.583333333328</v>
      </c>
      <c r="I62" s="305">
        <v>36424.25</v>
      </c>
      <c r="J62" s="305">
        <v>35356.75</v>
      </c>
      <c r="K62" s="305">
        <v>35076.083333333336</v>
      </c>
      <c r="L62" s="305">
        <v>37690.666666666664</v>
      </c>
      <c r="M62" s="305">
        <v>41050.25</v>
      </c>
      <c r="N62" s="306">
        <v>44044.416666666664</v>
      </c>
      <c r="O62" s="306">
        <v>45882.416666666672</v>
      </c>
      <c r="P62" s="306">
        <v>47735.666666666664</v>
      </c>
      <c r="Q62" s="206"/>
      <c r="R62" s="206"/>
    </row>
    <row r="63" spans="1:18" s="203" customFormat="1" ht="4.5" customHeight="1" x14ac:dyDescent="0.2">
      <c r="A63" s="207"/>
      <c r="B63" s="328"/>
      <c r="C63" s="328"/>
      <c r="D63" s="328"/>
      <c r="E63" s="328"/>
      <c r="F63" s="328"/>
      <c r="G63" s="328"/>
      <c r="H63" s="328"/>
      <c r="I63" s="328"/>
      <c r="J63" s="328"/>
      <c r="K63" s="328"/>
      <c r="L63" s="328"/>
      <c r="M63" s="328"/>
      <c r="N63" s="329"/>
      <c r="O63" s="329"/>
      <c r="P63" s="329"/>
      <c r="Q63" s="206"/>
      <c r="R63" s="206"/>
    </row>
    <row r="64" spans="1:18" s="203" customFormat="1" ht="4.5" customHeight="1" x14ac:dyDescent="0.2">
      <c r="B64" s="305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6"/>
      <c r="O64" s="306"/>
      <c r="P64" s="306"/>
    </row>
    <row r="65" spans="1:18" s="202" customFormat="1" ht="12" customHeight="1" x14ac:dyDescent="0.25">
      <c r="A65" s="193" t="s">
        <v>8</v>
      </c>
      <c r="B65" s="326"/>
      <c r="C65" s="326"/>
      <c r="D65" s="326"/>
      <c r="E65" s="326"/>
      <c r="F65" s="326"/>
      <c r="G65" s="326"/>
      <c r="H65" s="326"/>
      <c r="I65" s="326"/>
      <c r="J65" s="326"/>
      <c r="K65" s="326"/>
      <c r="L65" s="326"/>
      <c r="M65" s="326"/>
      <c r="N65" s="327"/>
      <c r="O65" s="327"/>
      <c r="P65" s="306"/>
    </row>
    <row r="66" spans="1:18" s="203" customFormat="1" ht="12" customHeight="1" x14ac:dyDescent="0.2">
      <c r="A66" s="203" t="s">
        <v>20</v>
      </c>
      <c r="B66" s="305">
        <v>17208.416666666664</v>
      </c>
      <c r="C66" s="305">
        <v>19246.833333333332</v>
      </c>
      <c r="D66" s="305">
        <v>18315.083333333336</v>
      </c>
      <c r="E66" s="305">
        <v>18282.416666666664</v>
      </c>
      <c r="F66" s="305">
        <v>18051.166666666664</v>
      </c>
      <c r="G66" s="305">
        <v>18134.333333333336</v>
      </c>
      <c r="H66" s="305">
        <v>18059.666666666668</v>
      </c>
      <c r="I66" s="305">
        <v>18529.583333333332</v>
      </c>
      <c r="J66" s="305">
        <v>19713.75</v>
      </c>
      <c r="K66" s="305">
        <v>22247.833333333332</v>
      </c>
      <c r="L66" s="305">
        <v>24706.25</v>
      </c>
      <c r="M66" s="305">
        <v>25060.166666666664</v>
      </c>
      <c r="N66" s="306">
        <v>24274.916666666668</v>
      </c>
      <c r="O66" s="306">
        <v>23613.166666666668</v>
      </c>
      <c r="P66" s="306">
        <v>22774.916666666664</v>
      </c>
      <c r="Q66" s="206"/>
      <c r="R66" s="206"/>
    </row>
    <row r="67" spans="1:18" s="203" customFormat="1" ht="12" customHeight="1" x14ac:dyDescent="0.2">
      <c r="A67" s="203" t="s">
        <v>33</v>
      </c>
      <c r="B67" s="305">
        <v>9903.5</v>
      </c>
      <c r="C67" s="305">
        <v>11474.166666666668</v>
      </c>
      <c r="D67" s="305">
        <v>12115.916666666666</v>
      </c>
      <c r="E67" s="305">
        <v>12064.333333333334</v>
      </c>
      <c r="F67" s="305">
        <v>12142.166666666666</v>
      </c>
      <c r="G67" s="305">
        <v>12067.083333333334</v>
      </c>
      <c r="H67" s="305">
        <v>11543.833333333334</v>
      </c>
      <c r="I67" s="305">
        <v>10633.333333333334</v>
      </c>
      <c r="J67" s="305">
        <v>10894.833333333334</v>
      </c>
      <c r="K67" s="305">
        <v>10867.083333333334</v>
      </c>
      <c r="L67" s="305">
        <v>13385.083333333334</v>
      </c>
      <c r="M67" s="305">
        <v>14735.25</v>
      </c>
      <c r="N67" s="306">
        <v>14363.25</v>
      </c>
      <c r="O67" s="306">
        <v>14069.166666666668</v>
      </c>
      <c r="P67" s="306">
        <v>14260.916666666668</v>
      </c>
      <c r="Q67" s="206"/>
      <c r="R67" s="206"/>
    </row>
    <row r="68" spans="1:18" s="203" customFormat="1" ht="12" customHeight="1" x14ac:dyDescent="0.2">
      <c r="A68" s="203" t="s">
        <v>34</v>
      </c>
      <c r="B68" s="305">
        <v>10937.833333333332</v>
      </c>
      <c r="C68" s="305">
        <v>13163.5</v>
      </c>
      <c r="D68" s="305">
        <v>14981.833333333334</v>
      </c>
      <c r="E68" s="305">
        <v>14758.833333333334</v>
      </c>
      <c r="F68" s="305">
        <v>15207.916666666666</v>
      </c>
      <c r="G68" s="305">
        <v>14652.583333333334</v>
      </c>
      <c r="H68" s="305">
        <v>14069.25</v>
      </c>
      <c r="I68" s="305">
        <v>12902.916666666666</v>
      </c>
      <c r="J68" s="305">
        <v>11470.666666666666</v>
      </c>
      <c r="K68" s="305">
        <v>11783</v>
      </c>
      <c r="L68" s="305">
        <v>13656.916666666666</v>
      </c>
      <c r="M68" s="305">
        <v>16464.583333333332</v>
      </c>
      <c r="N68" s="306">
        <v>18709.083333333336</v>
      </c>
      <c r="O68" s="306">
        <v>18577.333333333332</v>
      </c>
      <c r="P68" s="306">
        <v>17770.25</v>
      </c>
      <c r="Q68" s="206"/>
      <c r="R68" s="206"/>
    </row>
    <row r="69" spans="1:18" s="203" customFormat="1" ht="12" customHeight="1" x14ac:dyDescent="0.2">
      <c r="A69" s="203" t="s">
        <v>35</v>
      </c>
      <c r="B69" s="305">
        <v>11077.416666666668</v>
      </c>
      <c r="C69" s="305">
        <v>13869</v>
      </c>
      <c r="D69" s="305">
        <v>17454.916666666668</v>
      </c>
      <c r="E69" s="305">
        <v>20307.416666666664</v>
      </c>
      <c r="F69" s="305">
        <v>20780.583333333332</v>
      </c>
      <c r="G69" s="305">
        <v>21245</v>
      </c>
      <c r="H69" s="305">
        <v>20834.666666666668</v>
      </c>
      <c r="I69" s="305">
        <v>18381.333333333336</v>
      </c>
      <c r="J69" s="305">
        <v>15383.833333333332</v>
      </c>
      <c r="K69" s="305">
        <v>13849.666666666668</v>
      </c>
      <c r="L69" s="305">
        <v>14289.083333333332</v>
      </c>
      <c r="M69" s="305">
        <v>16304</v>
      </c>
      <c r="N69" s="306">
        <v>20570.416666666664</v>
      </c>
      <c r="O69" s="306">
        <v>24474.333333333336</v>
      </c>
      <c r="P69" s="306">
        <v>26961.416666666664</v>
      </c>
      <c r="Q69" s="206"/>
      <c r="R69" s="206"/>
    </row>
    <row r="70" spans="1:18" s="203" customFormat="1" ht="12" customHeight="1" x14ac:dyDescent="0.2">
      <c r="A70" s="203" t="s">
        <v>36</v>
      </c>
      <c r="B70" s="305">
        <v>8072.4166666666661</v>
      </c>
      <c r="C70" s="305">
        <v>7924.75</v>
      </c>
      <c r="D70" s="305">
        <v>8508.5</v>
      </c>
      <c r="E70" s="305">
        <v>9180.8333333333339</v>
      </c>
      <c r="F70" s="305">
        <v>10016.25</v>
      </c>
      <c r="G70" s="305">
        <v>11236.666666666666</v>
      </c>
      <c r="H70" s="305">
        <v>12672.5</v>
      </c>
      <c r="I70" s="305">
        <v>12652.583333333334</v>
      </c>
      <c r="J70" s="305">
        <v>12576.583333333334</v>
      </c>
      <c r="K70" s="305">
        <v>11966.25</v>
      </c>
      <c r="L70" s="305">
        <v>11488.5</v>
      </c>
      <c r="M70" s="305">
        <v>11695.25</v>
      </c>
      <c r="N70" s="306">
        <v>12403.916666666668</v>
      </c>
      <c r="O70" s="306">
        <v>13341</v>
      </c>
      <c r="P70" s="306">
        <v>15331.75</v>
      </c>
      <c r="Q70" s="206"/>
      <c r="R70" s="206"/>
    </row>
    <row r="71" spans="1:18" s="203" customFormat="1" ht="12" customHeight="1" x14ac:dyDescent="0.2">
      <c r="A71" s="203" t="s">
        <v>8</v>
      </c>
      <c r="B71" s="305">
        <v>57199.583333333336</v>
      </c>
      <c r="C71" s="305">
        <v>65678.25</v>
      </c>
      <c r="D71" s="305">
        <v>71376.25</v>
      </c>
      <c r="E71" s="305">
        <v>74593.833333333328</v>
      </c>
      <c r="F71" s="305">
        <v>76198.083333333328</v>
      </c>
      <c r="G71" s="305">
        <v>77335.666666666672</v>
      </c>
      <c r="H71" s="305">
        <v>77179.916666666672</v>
      </c>
      <c r="I71" s="305">
        <v>73099.75</v>
      </c>
      <c r="J71" s="305">
        <v>70039.666666666657</v>
      </c>
      <c r="K71" s="305">
        <v>70713.833333333328</v>
      </c>
      <c r="L71" s="305">
        <v>77525.833333333328</v>
      </c>
      <c r="M71" s="305">
        <v>84259.25</v>
      </c>
      <c r="N71" s="306">
        <v>90321.583333333343</v>
      </c>
      <c r="O71" s="306">
        <v>94075</v>
      </c>
      <c r="P71" s="306">
        <v>97099.25</v>
      </c>
      <c r="Q71" s="206"/>
      <c r="R71" s="206"/>
    </row>
    <row r="72" spans="1:18" s="203" customFormat="1" ht="4.5" customHeight="1" x14ac:dyDescent="0.2">
      <c r="A72" s="207"/>
      <c r="B72" s="328"/>
      <c r="C72" s="328"/>
      <c r="D72" s="328"/>
      <c r="E72" s="328"/>
      <c r="F72" s="328"/>
      <c r="G72" s="328"/>
      <c r="H72" s="328"/>
      <c r="I72" s="328"/>
      <c r="J72" s="328"/>
      <c r="K72" s="328"/>
      <c r="L72" s="328"/>
      <c r="M72" s="328"/>
      <c r="N72" s="329"/>
      <c r="O72" s="329"/>
      <c r="P72" s="329"/>
      <c r="Q72" s="206"/>
      <c r="R72" s="206"/>
    </row>
    <row r="73" spans="1:18" s="203" customFormat="1" ht="9" customHeight="1" x14ac:dyDescent="0.2">
      <c r="B73" s="212"/>
      <c r="C73" s="212"/>
      <c r="D73" s="212"/>
      <c r="E73" s="212"/>
      <c r="M73" s="223"/>
      <c r="N73" s="223"/>
      <c r="O73" s="223"/>
    </row>
    <row r="74" spans="1:18" s="215" customFormat="1" ht="9" customHeight="1" x14ac:dyDescent="0.2">
      <c r="A74" s="213" t="s">
        <v>120</v>
      </c>
      <c r="B74" s="214"/>
      <c r="C74" s="214"/>
      <c r="D74" s="214"/>
      <c r="E74" s="214"/>
      <c r="R74" s="216"/>
    </row>
    <row r="75" spans="1:18" x14ac:dyDescent="0.25"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</row>
    <row r="76" spans="1:18" x14ac:dyDescent="0.25"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</row>
    <row r="77" spans="1:18" x14ac:dyDescent="0.25">
      <c r="A77" s="184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</row>
    <row r="78" spans="1:18" x14ac:dyDescent="0.25"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</row>
    <row r="79" spans="1:18" x14ac:dyDescent="0.25">
      <c r="A79" s="184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</row>
    <row r="80" spans="1:18" x14ac:dyDescent="0.25"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</row>
    <row r="81" spans="1:15" x14ac:dyDescent="0.25"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</row>
    <row r="82" spans="1:15" x14ac:dyDescent="0.25"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</row>
    <row r="83" spans="1:15" x14ac:dyDescent="0.25"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</row>
    <row r="84" spans="1:15" x14ac:dyDescent="0.25"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</row>
    <row r="85" spans="1:15" x14ac:dyDescent="0.25">
      <c r="A85" s="184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</row>
    <row r="86" spans="1:15" x14ac:dyDescent="0.25"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</row>
    <row r="87" spans="1:15" x14ac:dyDescent="0.25"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</row>
    <row r="88" spans="1:15" x14ac:dyDescent="0.25"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</row>
    <row r="89" spans="1:15" x14ac:dyDescent="0.25"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</row>
    <row r="90" spans="1:15" x14ac:dyDescent="0.25"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</row>
    <row r="91" spans="1:15" x14ac:dyDescent="0.25">
      <c r="A91" s="184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</row>
    <row r="92" spans="1:15" x14ac:dyDescent="0.25"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</row>
    <row r="93" spans="1:15" x14ac:dyDescent="0.25"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</row>
    <row r="94" spans="1:15" x14ac:dyDescent="0.25"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</row>
    <row r="95" spans="1:15" x14ac:dyDescent="0.25"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</row>
  </sheetData>
  <hyperlinks>
    <hyperlink ref="Q1" location="'C'!A1" display="Terug naar inhoud" xr:uid="{B11D6DE0-D9B4-436D-86BA-4DEC593048FA}"/>
  </hyperlinks>
  <pageMargins left="0.59055118110236227" right="0.59055118110236227" top="0.78740157480314965" bottom="0.78740157480314965" header="0.51181102362204722" footer="0.39370078740157483"/>
  <pageSetup paperSize="9" orientation="landscape" r:id="rId1"/>
  <headerFooter alignWithMargins="0">
    <oddFooter xml:space="preserve">&amp;L&amp;8&amp;K002060De Brusselse arbeidsmarkt: Statistische gegevens - Werkzoekende beroepsbevolking
Samenstelling: view.brussels,  www.actiris.be.&amp;R&amp;8C &amp;P </oddFooter>
  </headerFooter>
  <rowBreaks count="1" manualBreakCount="1">
    <brk id="40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101"/>
  <sheetViews>
    <sheetView showGridLines="0" zoomScaleNormal="100" workbookViewId="0"/>
  </sheetViews>
  <sheetFormatPr baseColWidth="10" defaultColWidth="9.109375" defaultRowHeight="13.2" x14ac:dyDescent="0.25"/>
  <cols>
    <col min="1" max="1" width="11.88671875" style="177" customWidth="1"/>
    <col min="2" max="2" width="7.44140625" style="178" customWidth="1"/>
    <col min="3" max="16" width="7.44140625" style="177" customWidth="1"/>
    <col min="17" max="16384" width="9.109375" style="177"/>
  </cols>
  <sheetData>
    <row r="1" spans="1:17" ht="24" customHeight="1" x14ac:dyDescent="0.4">
      <c r="A1" s="176" t="s">
        <v>0</v>
      </c>
      <c r="N1" s="203"/>
      <c r="O1" s="254"/>
      <c r="P1" s="254" t="s">
        <v>71</v>
      </c>
      <c r="Q1" s="254" t="s">
        <v>71</v>
      </c>
    </row>
    <row r="2" spans="1:17" ht="4.5" customHeight="1" x14ac:dyDescent="0.3">
      <c r="A2" s="222"/>
    </row>
    <row r="3" spans="1:17" ht="15.75" customHeight="1" x14ac:dyDescent="0.3">
      <c r="A3" s="179" t="s">
        <v>91</v>
      </c>
    </row>
    <row r="4" spans="1:17" ht="4.5" customHeight="1" x14ac:dyDescent="0.3">
      <c r="A4" s="179"/>
    </row>
    <row r="5" spans="1:17" x14ac:dyDescent="0.25">
      <c r="B5" s="180" t="s">
        <v>93</v>
      </c>
    </row>
    <row r="6" spans="1:17" ht="4.5" customHeight="1" x14ac:dyDescent="0.25">
      <c r="B6" s="180"/>
    </row>
    <row r="7" spans="1:17" ht="19.5" customHeight="1" x14ac:dyDescent="0.25">
      <c r="A7" s="181" t="s">
        <v>159</v>
      </c>
      <c r="B7" s="183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74"/>
      <c r="P7" s="74"/>
      <c r="Q7" s="74"/>
    </row>
    <row r="8" spans="1:17" s="184" customFormat="1" ht="4.5" customHeight="1" x14ac:dyDescent="0.25">
      <c r="B8" s="185"/>
      <c r="N8" s="11"/>
      <c r="O8" s="11"/>
      <c r="P8" s="11"/>
      <c r="Q8" s="11"/>
    </row>
    <row r="9" spans="1:17" s="184" customFormat="1" ht="4.5" customHeight="1" x14ac:dyDescent="0.25">
      <c r="A9" s="186"/>
      <c r="B9" s="316"/>
      <c r="C9" s="316"/>
      <c r="D9" s="317"/>
      <c r="E9" s="317"/>
      <c r="F9" s="317"/>
      <c r="G9" s="317"/>
      <c r="H9" s="382"/>
      <c r="I9" s="382"/>
      <c r="J9" s="382"/>
      <c r="K9" s="382"/>
      <c r="L9" s="382"/>
      <c r="M9" s="382"/>
      <c r="N9" s="382"/>
      <c r="O9" s="382"/>
      <c r="P9" s="382"/>
      <c r="Q9" s="382"/>
    </row>
    <row r="10" spans="1:17" s="193" customFormat="1" ht="12" x14ac:dyDescent="0.25">
      <c r="A10" s="190" t="s">
        <v>3</v>
      </c>
      <c r="B10" s="340">
        <v>2007</v>
      </c>
      <c r="C10" s="340">
        <v>2008</v>
      </c>
      <c r="D10" s="297">
        <v>2009</v>
      </c>
      <c r="E10" s="297">
        <v>2010</v>
      </c>
      <c r="F10" s="297">
        <v>2011</v>
      </c>
      <c r="G10" s="297">
        <v>2012</v>
      </c>
      <c r="H10" s="373">
        <v>2013</v>
      </c>
      <c r="I10" s="373">
        <v>2014</v>
      </c>
      <c r="J10" s="373">
        <v>2015</v>
      </c>
      <c r="K10" s="373">
        <v>2016</v>
      </c>
      <c r="L10" s="373">
        <v>2017</v>
      </c>
      <c r="M10" s="373">
        <v>2018</v>
      </c>
      <c r="N10" s="373">
        <v>2019</v>
      </c>
      <c r="O10" s="387" t="s">
        <v>122</v>
      </c>
      <c r="P10" s="373">
        <v>2021</v>
      </c>
      <c r="Q10" s="373">
        <v>2022</v>
      </c>
    </row>
    <row r="11" spans="1:17" s="193" customFormat="1" ht="4.5" customHeight="1" x14ac:dyDescent="0.25">
      <c r="A11" s="194"/>
      <c r="B11" s="383"/>
      <c r="C11" s="383"/>
      <c r="D11" s="300"/>
      <c r="E11" s="300"/>
      <c r="F11" s="300"/>
      <c r="G11" s="300"/>
      <c r="H11" s="374"/>
      <c r="I11" s="374"/>
      <c r="J11" s="374"/>
      <c r="K11" s="374"/>
      <c r="L11" s="374"/>
      <c r="M11" s="374"/>
      <c r="N11" s="374"/>
      <c r="O11" s="374"/>
      <c r="P11" s="374"/>
      <c r="Q11" s="516"/>
    </row>
    <row r="12" spans="1:17" ht="4.5" customHeight="1" x14ac:dyDescent="0.25">
      <c r="B12" s="302"/>
      <c r="C12" s="302"/>
      <c r="D12" s="304"/>
      <c r="E12" s="304"/>
      <c r="F12" s="304"/>
      <c r="G12" s="304"/>
      <c r="H12" s="375"/>
      <c r="I12" s="375"/>
      <c r="J12" s="375"/>
      <c r="K12" s="375"/>
      <c r="L12" s="375"/>
      <c r="M12" s="375"/>
      <c r="N12" s="375"/>
      <c r="O12" s="375"/>
      <c r="P12" s="375"/>
      <c r="Q12" s="375"/>
    </row>
    <row r="13" spans="1:17" s="202" customFormat="1" ht="12" customHeight="1" x14ac:dyDescent="0.25">
      <c r="A13" s="193" t="s">
        <v>6</v>
      </c>
      <c r="B13" s="367"/>
      <c r="C13" s="367"/>
      <c r="D13" s="348"/>
      <c r="E13" s="348"/>
      <c r="F13" s="348"/>
      <c r="G13" s="348"/>
      <c r="H13" s="384"/>
      <c r="I13" s="378"/>
      <c r="J13" s="378"/>
      <c r="K13" s="378"/>
      <c r="L13" s="378"/>
      <c r="M13" s="378"/>
      <c r="N13" s="378"/>
      <c r="O13" s="378"/>
      <c r="P13" s="378"/>
      <c r="Q13" s="378"/>
    </row>
    <row r="14" spans="1:17" s="203" customFormat="1" ht="12" customHeight="1" x14ac:dyDescent="0.2">
      <c r="A14" s="203" t="s">
        <v>22</v>
      </c>
      <c r="B14" s="305">
        <v>31876.75</v>
      </c>
      <c r="C14" s="305">
        <v>31792.083333333332</v>
      </c>
      <c r="D14" s="306">
        <v>34823.166666666664</v>
      </c>
      <c r="E14" s="306">
        <v>37010.833333333336</v>
      </c>
      <c r="F14" s="306">
        <v>36260.333333333336</v>
      </c>
      <c r="G14" s="306">
        <v>37230.583333333336</v>
      </c>
      <c r="H14" s="378">
        <v>38084.749999999665</v>
      </c>
      <c r="I14" s="378">
        <v>37905.666666666169</v>
      </c>
      <c r="J14" s="378">
        <v>34843.75</v>
      </c>
      <c r="K14" s="378">
        <v>32646.083333333067</v>
      </c>
      <c r="L14" s="378">
        <v>31328.333517484367</v>
      </c>
      <c r="M14" s="378">
        <v>30397.083333333205</v>
      </c>
      <c r="N14" s="378">
        <v>29621.499999999964</v>
      </c>
      <c r="O14" s="378">
        <v>30659.416666666646</v>
      </c>
      <c r="P14" s="378">
        <v>30245.16666666657</v>
      </c>
      <c r="Q14" s="378">
        <v>28639</v>
      </c>
    </row>
    <row r="15" spans="1:17" s="203" customFormat="1" ht="12" customHeight="1" x14ac:dyDescent="0.2">
      <c r="A15" s="203" t="s">
        <v>23</v>
      </c>
      <c r="B15" s="305">
        <v>4948.416666666667</v>
      </c>
      <c r="C15" s="305">
        <v>4976.833333333333</v>
      </c>
      <c r="D15" s="306">
        <v>5950.75</v>
      </c>
      <c r="E15" s="306">
        <v>6848.333333333333</v>
      </c>
      <c r="F15" s="306">
        <v>6999.416666666667</v>
      </c>
      <c r="G15" s="306">
        <v>7405.5</v>
      </c>
      <c r="H15" s="378">
        <v>7819.2499999998627</v>
      </c>
      <c r="I15" s="378">
        <v>8555.8333333329865</v>
      </c>
      <c r="J15" s="378">
        <v>8129</v>
      </c>
      <c r="K15" s="378">
        <v>7466.9999999999764</v>
      </c>
      <c r="L15" s="378">
        <v>6977.3333832025528</v>
      </c>
      <c r="M15" s="378">
        <v>6567.333333333333</v>
      </c>
      <c r="N15" s="378">
        <v>6434.1666666666579</v>
      </c>
      <c r="O15" s="378">
        <v>6689.8333333333221</v>
      </c>
      <c r="P15" s="378">
        <v>6704.7499999999827</v>
      </c>
      <c r="Q15" s="378">
        <v>6465</v>
      </c>
    </row>
    <row r="16" spans="1:17" s="203" customFormat="1" ht="12" customHeight="1" x14ac:dyDescent="0.2">
      <c r="A16" s="203" t="s">
        <v>24</v>
      </c>
      <c r="B16" s="305">
        <v>10970.5</v>
      </c>
      <c r="C16" s="305">
        <v>10471.333333333334</v>
      </c>
      <c r="D16" s="306">
        <v>11175.25</v>
      </c>
      <c r="E16" s="306">
        <v>12458.166666666666</v>
      </c>
      <c r="F16" s="306">
        <v>13032.666666666666</v>
      </c>
      <c r="G16" s="306">
        <v>12401.5</v>
      </c>
      <c r="H16" s="378">
        <v>12036.333333333625</v>
      </c>
      <c r="I16" s="378">
        <v>11889.583333333838</v>
      </c>
      <c r="J16" s="378">
        <v>11622.25</v>
      </c>
      <c r="K16" s="378">
        <v>11340.750000000075</v>
      </c>
      <c r="L16" s="378">
        <v>10718.166746124625</v>
      </c>
      <c r="M16" s="378">
        <v>10049.999999999991</v>
      </c>
      <c r="N16" s="378">
        <v>9550.8333333333649</v>
      </c>
      <c r="O16" s="378">
        <v>9406.4999999999964</v>
      </c>
      <c r="P16" s="378">
        <v>9496.833333333283</v>
      </c>
      <c r="Q16" s="378">
        <v>9470</v>
      </c>
    </row>
    <row r="17" spans="1:17" s="203" customFormat="1" ht="12" customHeight="1" x14ac:dyDescent="0.2">
      <c r="A17" s="203" t="s">
        <v>8</v>
      </c>
      <c r="B17" s="305">
        <v>47795.666666666664</v>
      </c>
      <c r="C17" s="305">
        <v>47240.25</v>
      </c>
      <c r="D17" s="306">
        <v>51949.166666666664</v>
      </c>
      <c r="E17" s="306">
        <v>56317.333333333336</v>
      </c>
      <c r="F17" s="306">
        <v>56292.416666666664</v>
      </c>
      <c r="G17" s="306">
        <v>57037.583333333336</v>
      </c>
      <c r="H17" s="378">
        <v>57940.333333333154</v>
      </c>
      <c r="I17" s="378">
        <v>58351.083333332994</v>
      </c>
      <c r="J17" s="378">
        <v>54595</v>
      </c>
      <c r="K17" s="378">
        <v>51453.833333333117</v>
      </c>
      <c r="L17" s="378">
        <v>49023.833646811545</v>
      </c>
      <c r="M17" s="378">
        <v>47014.416666666533</v>
      </c>
      <c r="N17" s="378">
        <f>SUM(N14:N16)</f>
        <v>45606.499999999985</v>
      </c>
      <c r="O17" s="378">
        <v>46755.749999999971</v>
      </c>
      <c r="P17" s="378">
        <v>46446.74999999984</v>
      </c>
      <c r="Q17" s="378">
        <v>44574</v>
      </c>
    </row>
    <row r="18" spans="1:17" s="203" customFormat="1" ht="4.5" customHeight="1" x14ac:dyDescent="0.2">
      <c r="A18" s="207"/>
      <c r="B18" s="328"/>
      <c r="C18" s="328"/>
      <c r="D18" s="329"/>
      <c r="E18" s="329"/>
      <c r="F18" s="329"/>
      <c r="G18" s="329"/>
      <c r="H18" s="379"/>
      <c r="I18" s="378"/>
      <c r="J18" s="378"/>
      <c r="K18" s="378"/>
      <c r="L18" s="378"/>
      <c r="M18" s="378"/>
      <c r="N18" s="378"/>
      <c r="O18" s="378"/>
      <c r="P18" s="378"/>
      <c r="Q18" s="378"/>
    </row>
    <row r="19" spans="1:17" s="203" customFormat="1" ht="4.5" customHeight="1" x14ac:dyDescent="0.2">
      <c r="B19" s="305"/>
      <c r="C19" s="305"/>
      <c r="D19" s="306"/>
      <c r="E19" s="306"/>
      <c r="F19" s="306"/>
      <c r="G19" s="306"/>
      <c r="H19" s="378"/>
      <c r="I19" s="380"/>
      <c r="J19" s="380"/>
      <c r="K19" s="380"/>
      <c r="L19" s="380"/>
      <c r="M19" s="380"/>
      <c r="N19" s="380"/>
      <c r="O19" s="380"/>
      <c r="P19" s="380"/>
      <c r="Q19" s="515"/>
    </row>
    <row r="20" spans="1:17" s="202" customFormat="1" ht="12" customHeight="1" x14ac:dyDescent="0.25">
      <c r="A20" s="193" t="s">
        <v>7</v>
      </c>
      <c r="B20" s="326"/>
      <c r="C20" s="326"/>
      <c r="D20" s="327"/>
      <c r="E20" s="327"/>
      <c r="F20" s="327"/>
      <c r="G20" s="327"/>
      <c r="H20" s="385"/>
      <c r="I20" s="378"/>
      <c r="J20" s="378"/>
      <c r="K20" s="378"/>
      <c r="L20" s="378"/>
      <c r="M20" s="378"/>
      <c r="N20" s="378"/>
      <c r="O20" s="378"/>
      <c r="P20" s="378"/>
      <c r="Q20" s="378"/>
    </row>
    <row r="21" spans="1:17" s="203" customFormat="1" ht="12" customHeight="1" x14ac:dyDescent="0.2">
      <c r="A21" s="203" t="s">
        <v>22</v>
      </c>
      <c r="B21" s="305">
        <v>33244.416666666664</v>
      </c>
      <c r="C21" s="305">
        <v>32560.416666666668</v>
      </c>
      <c r="D21" s="306">
        <v>34295.5</v>
      </c>
      <c r="E21" s="306">
        <v>35663.833333333336</v>
      </c>
      <c r="F21" s="306">
        <v>35280.5</v>
      </c>
      <c r="G21" s="306">
        <v>35834.75</v>
      </c>
      <c r="H21" s="378">
        <v>36356.333333331866</v>
      </c>
      <c r="I21" s="378">
        <v>35721.083333330542</v>
      </c>
      <c r="J21" s="378">
        <v>32236.666666666668</v>
      </c>
      <c r="K21" s="378">
        <v>30135.166666666493</v>
      </c>
      <c r="L21" s="378">
        <v>28824.833500668406</v>
      </c>
      <c r="M21" s="378">
        <v>28169.833333333347</v>
      </c>
      <c r="N21" s="378">
        <v>27581.416666666664</v>
      </c>
      <c r="O21" s="378">
        <v>27450.916666666555</v>
      </c>
      <c r="P21" s="378">
        <v>27014.833333333252</v>
      </c>
      <c r="Q21" s="378">
        <v>25616</v>
      </c>
    </row>
    <row r="22" spans="1:17" s="203" customFormat="1" ht="12" customHeight="1" x14ac:dyDescent="0.2">
      <c r="A22" s="203" t="s">
        <v>23</v>
      </c>
      <c r="B22" s="305">
        <v>5244.166666666667</v>
      </c>
      <c r="C22" s="305">
        <v>5155.416666666667</v>
      </c>
      <c r="D22" s="306">
        <v>5737.833333333333</v>
      </c>
      <c r="E22" s="306">
        <v>6260</v>
      </c>
      <c r="F22" s="306">
        <v>6436.5</v>
      </c>
      <c r="G22" s="306">
        <v>6797.583333333333</v>
      </c>
      <c r="H22" s="378">
        <v>7192.7499999999281</v>
      </c>
      <c r="I22" s="378">
        <v>8105.916666666295</v>
      </c>
      <c r="J22" s="378">
        <v>8066.416666666667</v>
      </c>
      <c r="K22" s="378">
        <v>7835.3333333333067</v>
      </c>
      <c r="L22" s="378">
        <v>7482.2500544935465</v>
      </c>
      <c r="M22" s="378">
        <v>7310.8333333333449</v>
      </c>
      <c r="N22" s="378">
        <v>7345.4999999999736</v>
      </c>
      <c r="O22" s="378">
        <v>7560.0833333332876</v>
      </c>
      <c r="P22" s="378">
        <v>7657.6666666666524</v>
      </c>
      <c r="Q22" s="378">
        <v>7466</v>
      </c>
    </row>
    <row r="23" spans="1:17" s="203" customFormat="1" ht="12" customHeight="1" x14ac:dyDescent="0.2">
      <c r="A23" s="203" t="s">
        <v>24</v>
      </c>
      <c r="B23" s="305">
        <v>7387.083333333333</v>
      </c>
      <c r="C23" s="305">
        <v>7158.083333333333</v>
      </c>
      <c r="D23" s="306">
        <v>7394.083333333333</v>
      </c>
      <c r="E23" s="306">
        <v>8148.75</v>
      </c>
      <c r="F23" s="306">
        <v>8496.3333333333339</v>
      </c>
      <c r="G23" s="306">
        <v>8183.916666666667</v>
      </c>
      <c r="H23" s="378">
        <v>7939.6666666664969</v>
      </c>
      <c r="I23" s="378">
        <v>8157.9166666662568</v>
      </c>
      <c r="J23" s="378">
        <v>8314.25</v>
      </c>
      <c r="K23" s="378">
        <v>8395.3333333333103</v>
      </c>
      <c r="L23" s="378">
        <v>8060.5833903849125</v>
      </c>
      <c r="M23" s="378">
        <v>7707.6666666666479</v>
      </c>
      <c r="N23" s="378">
        <v>7513.4999999999673</v>
      </c>
      <c r="O23" s="378">
        <v>7035.9166666666424</v>
      </c>
      <c r="P23" s="378">
        <v>7660.8333333333458</v>
      </c>
      <c r="Q23" s="378">
        <v>8595</v>
      </c>
    </row>
    <row r="24" spans="1:17" s="203" customFormat="1" ht="12" customHeight="1" x14ac:dyDescent="0.2">
      <c r="A24" s="203" t="s">
        <v>8</v>
      </c>
      <c r="B24" s="305">
        <v>45875.666666666664</v>
      </c>
      <c r="C24" s="305">
        <v>44873.916666666672</v>
      </c>
      <c r="D24" s="306">
        <v>47427.416666666672</v>
      </c>
      <c r="E24" s="306">
        <v>50072.583333333336</v>
      </c>
      <c r="F24" s="306">
        <v>50213.333333333336</v>
      </c>
      <c r="G24" s="306">
        <v>50816.25</v>
      </c>
      <c r="H24" s="378">
        <v>51488.74999999829</v>
      </c>
      <c r="I24" s="378">
        <v>51984.916666663092</v>
      </c>
      <c r="J24" s="378">
        <v>48617.333333333336</v>
      </c>
      <c r="K24" s="378">
        <v>46365.83333333311</v>
      </c>
      <c r="L24" s="378">
        <v>44367.666945546865</v>
      </c>
      <c r="M24" s="378">
        <v>43188.333333333343</v>
      </c>
      <c r="N24" s="378">
        <f>SUM(N21:N23)</f>
        <v>42440.416666666599</v>
      </c>
      <c r="O24" s="378">
        <v>42046.916666666482</v>
      </c>
      <c r="P24" s="378">
        <v>42333.333333333248</v>
      </c>
      <c r="Q24" s="378">
        <v>41677</v>
      </c>
    </row>
    <row r="25" spans="1:17" s="203" customFormat="1" ht="4.5" customHeight="1" x14ac:dyDescent="0.2">
      <c r="A25" s="207"/>
      <c r="B25" s="328"/>
      <c r="C25" s="328"/>
      <c r="D25" s="329"/>
      <c r="E25" s="329"/>
      <c r="F25" s="329"/>
      <c r="G25" s="329"/>
      <c r="H25" s="379"/>
      <c r="I25" s="378"/>
      <c r="J25" s="378"/>
      <c r="K25" s="378"/>
      <c r="L25" s="378"/>
      <c r="M25" s="378"/>
      <c r="N25" s="378"/>
      <c r="O25" s="378"/>
      <c r="P25" s="378"/>
      <c r="Q25" s="378"/>
    </row>
    <row r="26" spans="1:17" s="203" customFormat="1" ht="4.5" customHeight="1" x14ac:dyDescent="0.2">
      <c r="A26" s="224"/>
      <c r="B26" s="305"/>
      <c r="C26" s="305"/>
      <c r="D26" s="306"/>
      <c r="E26" s="306"/>
      <c r="F26" s="306"/>
      <c r="G26" s="306"/>
      <c r="H26" s="378"/>
      <c r="I26" s="380"/>
      <c r="J26" s="380"/>
      <c r="K26" s="380"/>
      <c r="L26" s="380"/>
      <c r="M26" s="380"/>
      <c r="N26" s="380"/>
      <c r="O26" s="380"/>
      <c r="P26" s="380"/>
      <c r="Q26" s="515"/>
    </row>
    <row r="27" spans="1:17" s="202" customFormat="1" ht="12" customHeight="1" x14ac:dyDescent="0.25">
      <c r="A27" s="193" t="s">
        <v>8</v>
      </c>
      <c r="B27" s="326"/>
      <c r="C27" s="326"/>
      <c r="D27" s="327"/>
      <c r="E27" s="327"/>
      <c r="F27" s="327"/>
      <c r="G27" s="327"/>
      <c r="H27" s="385"/>
      <c r="I27" s="378"/>
      <c r="J27" s="378"/>
      <c r="K27" s="378"/>
      <c r="L27" s="378"/>
      <c r="M27" s="378"/>
      <c r="N27" s="378"/>
      <c r="O27" s="378"/>
      <c r="P27" s="378"/>
      <c r="Q27" s="378"/>
    </row>
    <row r="28" spans="1:17" s="203" customFormat="1" ht="12" customHeight="1" x14ac:dyDescent="0.2">
      <c r="A28" s="203" t="s">
        <v>22</v>
      </c>
      <c r="B28" s="305">
        <v>65121.166666666664</v>
      </c>
      <c r="C28" s="305">
        <v>64352.5</v>
      </c>
      <c r="D28" s="306">
        <v>69118.666666666657</v>
      </c>
      <c r="E28" s="306">
        <v>72674.666666666672</v>
      </c>
      <c r="F28" s="306">
        <v>71540.833333333343</v>
      </c>
      <c r="G28" s="306">
        <v>73065.333333333343</v>
      </c>
      <c r="H28" s="378">
        <v>74441.083333331539</v>
      </c>
      <c r="I28" s="378">
        <v>73626.749999996711</v>
      </c>
      <c r="J28" s="378">
        <v>67080.416666666672</v>
      </c>
      <c r="K28" s="378">
        <v>62781.250000000502</v>
      </c>
      <c r="L28" s="378">
        <v>60153.167018152773</v>
      </c>
      <c r="M28" s="378">
        <v>58566.916666667057</v>
      </c>
      <c r="N28" s="378">
        <f>SUM(N14,N21)</f>
        <v>57202.916666666628</v>
      </c>
      <c r="O28" s="378">
        <v>58110.33333333367</v>
      </c>
      <c r="P28" s="378">
        <v>57260.000000000458</v>
      </c>
      <c r="Q28" s="378">
        <v>54255</v>
      </c>
    </row>
    <row r="29" spans="1:17" s="203" customFormat="1" ht="12" customHeight="1" x14ac:dyDescent="0.2">
      <c r="A29" s="203" t="s">
        <v>23</v>
      </c>
      <c r="B29" s="305">
        <v>10192.583333333334</v>
      </c>
      <c r="C29" s="305">
        <v>10132.25</v>
      </c>
      <c r="D29" s="306">
        <v>11688.583333333332</v>
      </c>
      <c r="E29" s="306">
        <v>13108.333333333332</v>
      </c>
      <c r="F29" s="306">
        <v>13435.916666666668</v>
      </c>
      <c r="G29" s="306">
        <v>14203.083333333332</v>
      </c>
      <c r="H29" s="378">
        <v>15011.999999999791</v>
      </c>
      <c r="I29" s="378">
        <v>16661.74999999928</v>
      </c>
      <c r="J29" s="378">
        <v>16195.416666666668</v>
      </c>
      <c r="K29" s="378">
        <v>15302.333333333458</v>
      </c>
      <c r="L29" s="378">
        <v>14459.583437696099</v>
      </c>
      <c r="M29" s="378">
        <v>13878.166666666782</v>
      </c>
      <c r="N29" s="378">
        <f t="shared" ref="N29:N31" si="0">SUM(N15,N22)</f>
        <v>13779.666666666631</v>
      </c>
      <c r="O29" s="378">
        <v>14249.91666666681</v>
      </c>
      <c r="P29" s="378">
        <v>14362.416666666722</v>
      </c>
      <c r="Q29" s="378">
        <v>13931</v>
      </c>
    </row>
    <row r="30" spans="1:17" s="203" customFormat="1" ht="12" customHeight="1" x14ac:dyDescent="0.2">
      <c r="A30" s="203" t="s">
        <v>24</v>
      </c>
      <c r="B30" s="305">
        <v>18357.583333333332</v>
      </c>
      <c r="C30" s="305">
        <v>17629.416666666668</v>
      </c>
      <c r="D30" s="306">
        <v>18569.333333333332</v>
      </c>
      <c r="E30" s="306">
        <v>20606.916666666664</v>
      </c>
      <c r="F30" s="306">
        <v>21529</v>
      </c>
      <c r="G30" s="306">
        <v>20585.416666666668</v>
      </c>
      <c r="H30" s="378">
        <v>19976.000000000124</v>
      </c>
      <c r="I30" s="378">
        <v>20047.500000000095</v>
      </c>
      <c r="J30" s="378">
        <v>19936.5</v>
      </c>
      <c r="K30" s="378">
        <v>19736.083333333332</v>
      </c>
      <c r="L30" s="378">
        <v>18778.750136509538</v>
      </c>
      <c r="M30" s="378">
        <v>17757.666666666788</v>
      </c>
      <c r="N30" s="378">
        <f t="shared" si="0"/>
        <v>17064.333333333332</v>
      </c>
      <c r="O30" s="378">
        <v>16442.416666666726</v>
      </c>
      <c r="P30" s="378">
        <v>17157.666666666788</v>
      </c>
      <c r="Q30" s="378">
        <v>18065</v>
      </c>
    </row>
    <row r="31" spans="1:17" s="203" customFormat="1" ht="12" customHeight="1" x14ac:dyDescent="0.2">
      <c r="A31" s="203" t="s">
        <v>8</v>
      </c>
      <c r="B31" s="305">
        <v>93671.333333333328</v>
      </c>
      <c r="C31" s="305">
        <v>92114.166666666672</v>
      </c>
      <c r="D31" s="306">
        <v>99376.583333333343</v>
      </c>
      <c r="E31" s="306">
        <v>106389.91666666666</v>
      </c>
      <c r="F31" s="306">
        <v>106505.75</v>
      </c>
      <c r="G31" s="306">
        <v>107853.83333333334</v>
      </c>
      <c r="H31" s="378">
        <v>109429.08333333145</v>
      </c>
      <c r="I31" s="378">
        <v>110335.99999999607</v>
      </c>
      <c r="J31" s="378">
        <v>103212.33333333334</v>
      </c>
      <c r="K31" s="378">
        <v>97819.666666667283</v>
      </c>
      <c r="L31" s="378">
        <v>93391.50059235841</v>
      </c>
      <c r="M31" s="378">
        <v>90202.750000000626</v>
      </c>
      <c r="N31" s="378">
        <f t="shared" si="0"/>
        <v>88046.916666666584</v>
      </c>
      <c r="O31" s="378">
        <v>88802.66666666721</v>
      </c>
      <c r="P31" s="378">
        <v>88780.083333333969</v>
      </c>
      <c r="Q31" s="378">
        <v>86251</v>
      </c>
    </row>
    <row r="32" spans="1:17" s="203" customFormat="1" ht="4.5" customHeight="1" x14ac:dyDescent="0.2">
      <c r="A32" s="207"/>
      <c r="B32" s="352"/>
      <c r="C32" s="352"/>
      <c r="D32" s="353"/>
      <c r="E32" s="353"/>
      <c r="F32" s="353"/>
      <c r="G32" s="353"/>
      <c r="H32" s="381"/>
      <c r="I32" s="501"/>
      <c r="J32" s="502"/>
      <c r="K32" s="353"/>
      <c r="L32" s="353"/>
      <c r="M32" s="353"/>
      <c r="N32" s="353"/>
      <c r="O32" s="353"/>
      <c r="P32" s="353"/>
      <c r="Q32" s="353"/>
    </row>
    <row r="33" spans="1:16" s="203" customFormat="1" ht="9" customHeight="1" x14ac:dyDescent="0.2"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</row>
    <row r="34" spans="1:16" s="203" customFormat="1" ht="9" customHeight="1" x14ac:dyDescent="0.2">
      <c r="A34" s="27" t="s">
        <v>123</v>
      </c>
      <c r="B34" s="354"/>
      <c r="C34" s="354"/>
      <c r="D34" s="354"/>
      <c r="E34" s="354"/>
      <c r="F34" s="354"/>
      <c r="G34" s="354"/>
      <c r="H34" s="354"/>
      <c r="I34" s="354"/>
      <c r="J34" s="492"/>
      <c r="K34" s="354"/>
      <c r="L34" s="354"/>
      <c r="M34" s="354"/>
      <c r="N34" s="354"/>
      <c r="O34" s="354"/>
      <c r="P34" s="332"/>
    </row>
    <row r="35" spans="1:16" s="215" customFormat="1" ht="9" customHeight="1" x14ac:dyDescent="0.2">
      <c r="A35" s="213" t="s">
        <v>120</v>
      </c>
      <c r="B35" s="369"/>
      <c r="C35" s="369"/>
      <c r="D35" s="369"/>
      <c r="E35" s="369"/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/>
    </row>
    <row r="36" spans="1:16" ht="19.5" customHeight="1" x14ac:dyDescent="0.25">
      <c r="A36" s="181" t="s">
        <v>146</v>
      </c>
      <c r="B36" s="335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335"/>
    </row>
    <row r="37" spans="1:16" s="184" customFormat="1" ht="4.5" customHeight="1" x14ac:dyDescent="0.25"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338"/>
      <c r="M37" s="338"/>
      <c r="N37" s="338"/>
      <c r="O37" s="338"/>
      <c r="P37" s="337"/>
    </row>
    <row r="38" spans="1:16" s="184" customFormat="1" ht="4.5" customHeight="1" x14ac:dyDescent="0.25">
      <c r="A38" s="186"/>
      <c r="B38" s="339"/>
      <c r="C38" s="316"/>
      <c r="D38" s="316"/>
      <c r="E38" s="316"/>
      <c r="F38" s="316"/>
      <c r="G38" s="316"/>
      <c r="H38" s="316"/>
      <c r="I38" s="316"/>
      <c r="J38" s="316"/>
      <c r="K38" s="316"/>
      <c r="L38" s="316"/>
      <c r="M38" s="316"/>
      <c r="N38" s="317"/>
      <c r="O38" s="317"/>
      <c r="P38" s="317"/>
    </row>
    <row r="39" spans="1:16" s="193" customFormat="1" ht="12" x14ac:dyDescent="0.25">
      <c r="A39" s="190" t="s">
        <v>3</v>
      </c>
      <c r="B39" s="296">
        <v>1992</v>
      </c>
      <c r="C39" s="296">
        <v>1993</v>
      </c>
      <c r="D39" s="296">
        <v>1994</v>
      </c>
      <c r="E39" s="296">
        <v>1995</v>
      </c>
      <c r="F39" s="296">
        <v>1996</v>
      </c>
      <c r="G39" s="296">
        <v>1997</v>
      </c>
      <c r="H39" s="296">
        <v>1998</v>
      </c>
      <c r="I39" s="296">
        <v>1999</v>
      </c>
      <c r="J39" s="296">
        <v>2000</v>
      </c>
      <c r="K39" s="296">
        <v>2001</v>
      </c>
      <c r="L39" s="296">
        <v>2002</v>
      </c>
      <c r="M39" s="296">
        <v>2003</v>
      </c>
      <c r="N39" s="298">
        <v>2004</v>
      </c>
      <c r="O39" s="298">
        <v>2005</v>
      </c>
      <c r="P39" s="297">
        <v>2006</v>
      </c>
    </row>
    <row r="40" spans="1:16" s="193" customFormat="1" ht="4.5" customHeight="1" x14ac:dyDescent="0.25">
      <c r="A40" s="194"/>
      <c r="B40" s="370"/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301"/>
      <c r="O40" s="301"/>
      <c r="P40" s="300"/>
    </row>
    <row r="41" spans="1:16" ht="4.5" customHeight="1" x14ac:dyDescent="0.25">
      <c r="B41" s="346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4"/>
      <c r="O41" s="304"/>
      <c r="P41" s="304"/>
    </row>
    <row r="42" spans="1:16" s="202" customFormat="1" ht="12" customHeight="1" x14ac:dyDescent="0.25">
      <c r="A42" s="193" t="s">
        <v>6</v>
      </c>
      <c r="B42" s="347"/>
      <c r="C42" s="367"/>
      <c r="D42" s="367"/>
      <c r="E42" s="367"/>
      <c r="F42" s="367"/>
      <c r="G42" s="367"/>
      <c r="H42" s="367"/>
      <c r="I42" s="367"/>
      <c r="J42" s="367"/>
      <c r="K42" s="367"/>
      <c r="L42" s="367"/>
      <c r="M42" s="367"/>
      <c r="N42" s="348"/>
      <c r="O42" s="348"/>
      <c r="P42" s="348"/>
    </row>
    <row r="43" spans="1:16" s="203" customFormat="1" ht="12" customHeight="1" x14ac:dyDescent="0.2">
      <c r="A43" s="203" t="s">
        <v>22</v>
      </c>
      <c r="B43" s="305">
        <v>15330.583333333334</v>
      </c>
      <c r="C43" s="305">
        <v>17840.75</v>
      </c>
      <c r="D43" s="305">
        <v>20159.5</v>
      </c>
      <c r="E43" s="305">
        <v>21042</v>
      </c>
      <c r="F43" s="305">
        <v>21280</v>
      </c>
      <c r="G43" s="305">
        <v>21451.416666666668</v>
      </c>
      <c r="H43" s="305">
        <v>21108.916666666668</v>
      </c>
      <c r="I43" s="305">
        <v>19944.166666666668</v>
      </c>
      <c r="J43" s="305">
        <v>18755.916666666668</v>
      </c>
      <c r="K43" s="305">
        <v>19184.583333333332</v>
      </c>
      <c r="L43" s="305">
        <v>22171.75</v>
      </c>
      <c r="M43" s="305">
        <v>25722.833333333332</v>
      </c>
      <c r="N43" s="306">
        <v>28684</v>
      </c>
      <c r="O43" s="306">
        <v>30328.916666666668</v>
      </c>
      <c r="P43" s="306">
        <v>32174.166666666668</v>
      </c>
    </row>
    <row r="44" spans="1:16" s="203" customFormat="1" ht="12" customHeight="1" x14ac:dyDescent="0.2">
      <c r="A44" s="203" t="s">
        <v>23</v>
      </c>
      <c r="B44" s="305">
        <v>3939.0833333333335</v>
      </c>
      <c r="C44" s="305">
        <v>4661.25</v>
      </c>
      <c r="D44" s="305">
        <v>5102.75</v>
      </c>
      <c r="E44" s="305">
        <v>5249.666666666667</v>
      </c>
      <c r="F44" s="305">
        <v>5191.75</v>
      </c>
      <c r="G44" s="305">
        <v>5133.916666666667</v>
      </c>
      <c r="H44" s="305">
        <v>4852.25</v>
      </c>
      <c r="I44" s="305">
        <v>4450</v>
      </c>
      <c r="J44" s="305">
        <v>3958</v>
      </c>
      <c r="K44" s="305">
        <v>4131.916666666667</v>
      </c>
      <c r="L44" s="305">
        <v>4131.916666666667</v>
      </c>
      <c r="M44" s="305">
        <v>4590.25</v>
      </c>
      <c r="N44" s="306">
        <v>4950.2083333333321</v>
      </c>
      <c r="O44" s="306">
        <v>4957.25</v>
      </c>
      <c r="P44" s="306">
        <v>5067.5833333333321</v>
      </c>
    </row>
    <row r="45" spans="1:16" s="203" customFormat="1" ht="12" customHeight="1" x14ac:dyDescent="0.2">
      <c r="A45" s="203" t="s">
        <v>24</v>
      </c>
      <c r="B45" s="305">
        <v>8811.1666666666661</v>
      </c>
      <c r="C45" s="305">
        <v>10740.25</v>
      </c>
      <c r="D45" s="305">
        <v>11398.5</v>
      </c>
      <c r="E45" s="305">
        <v>11974.666666666666</v>
      </c>
      <c r="F45" s="305">
        <v>12421.166666666666</v>
      </c>
      <c r="G45" s="305">
        <v>12902.666666666666</v>
      </c>
      <c r="H45" s="305">
        <v>13205.166666666666</v>
      </c>
      <c r="I45" s="305">
        <v>12281.333333333334</v>
      </c>
      <c r="J45" s="305">
        <v>11969</v>
      </c>
      <c r="K45" s="305">
        <v>13531.5</v>
      </c>
      <c r="L45" s="305">
        <v>13531.5</v>
      </c>
      <c r="M45" s="305">
        <v>12895.916666666666</v>
      </c>
      <c r="N45" s="306">
        <v>12643.083333333334</v>
      </c>
      <c r="O45" s="306">
        <v>12906.416666666666</v>
      </c>
      <c r="P45" s="306">
        <v>12121.833333333334</v>
      </c>
    </row>
    <row r="46" spans="1:16" s="203" customFormat="1" ht="12" customHeight="1" x14ac:dyDescent="0.2">
      <c r="A46" s="203" t="s">
        <v>8</v>
      </c>
      <c r="B46" s="305">
        <v>28080.833333333336</v>
      </c>
      <c r="C46" s="305">
        <v>33242.25</v>
      </c>
      <c r="D46" s="305">
        <v>36660.75</v>
      </c>
      <c r="E46" s="305">
        <v>38266.333333333336</v>
      </c>
      <c r="F46" s="305">
        <v>38892.916666666664</v>
      </c>
      <c r="G46" s="305">
        <v>39488</v>
      </c>
      <c r="H46" s="305">
        <v>39166.333333333336</v>
      </c>
      <c r="I46" s="305">
        <v>36675.5</v>
      </c>
      <c r="J46" s="305">
        <v>34682.916666666672</v>
      </c>
      <c r="K46" s="305">
        <v>36848</v>
      </c>
      <c r="L46" s="305">
        <v>39835.166666666672</v>
      </c>
      <c r="M46" s="305">
        <v>43209</v>
      </c>
      <c r="N46" s="306">
        <v>46277.291666666664</v>
      </c>
      <c r="O46" s="306">
        <v>48192.583333333336</v>
      </c>
      <c r="P46" s="306">
        <v>49363.583333333336</v>
      </c>
    </row>
    <row r="47" spans="1:16" s="203" customFormat="1" ht="4.5" customHeight="1" x14ac:dyDescent="0.2">
      <c r="A47" s="207"/>
      <c r="B47" s="328"/>
      <c r="C47" s="328"/>
      <c r="D47" s="328"/>
      <c r="E47" s="328"/>
      <c r="F47" s="328"/>
      <c r="G47" s="328"/>
      <c r="H47" s="328"/>
      <c r="I47" s="328"/>
      <c r="J47" s="328"/>
      <c r="K47" s="328"/>
      <c r="L47" s="328"/>
      <c r="M47" s="328"/>
      <c r="N47" s="329"/>
      <c r="O47" s="329"/>
      <c r="P47" s="329"/>
    </row>
    <row r="48" spans="1:16" s="203" customFormat="1" ht="4.5" customHeight="1" x14ac:dyDescent="0.2">
      <c r="B48" s="305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6"/>
      <c r="O48" s="306"/>
      <c r="P48" s="306"/>
    </row>
    <row r="49" spans="1:16" s="202" customFormat="1" ht="12" customHeight="1" x14ac:dyDescent="0.25">
      <c r="A49" s="193" t="s">
        <v>7</v>
      </c>
      <c r="B49" s="326"/>
      <c r="C49" s="326"/>
      <c r="D49" s="326"/>
      <c r="E49" s="326"/>
      <c r="F49" s="326"/>
      <c r="G49" s="326"/>
      <c r="H49" s="326"/>
      <c r="I49" s="326"/>
      <c r="J49" s="326"/>
      <c r="K49" s="326"/>
      <c r="L49" s="326"/>
      <c r="M49" s="326"/>
      <c r="N49" s="327"/>
      <c r="O49" s="327"/>
      <c r="P49" s="327"/>
    </row>
    <row r="50" spans="1:16" s="203" customFormat="1" ht="12" customHeight="1" x14ac:dyDescent="0.2">
      <c r="A50" s="203" t="s">
        <v>22</v>
      </c>
      <c r="B50" s="305">
        <v>19364.916666666668</v>
      </c>
      <c r="C50" s="305">
        <v>21281.083333333332</v>
      </c>
      <c r="D50" s="305">
        <v>22924.083333333332</v>
      </c>
      <c r="E50" s="305">
        <v>23840.333333333332</v>
      </c>
      <c r="F50" s="305">
        <v>24112.583333333332</v>
      </c>
      <c r="G50" s="305">
        <v>24189.166666666668</v>
      </c>
      <c r="H50" s="305">
        <v>24158.666666666668</v>
      </c>
      <c r="I50" s="305">
        <v>23204.916666666668</v>
      </c>
      <c r="J50" s="305">
        <v>22267.416666666668</v>
      </c>
      <c r="K50" s="305">
        <v>21981.75</v>
      </c>
      <c r="L50" s="305">
        <v>24126.166666666668</v>
      </c>
      <c r="M50" s="305">
        <v>27534.583333333332</v>
      </c>
      <c r="N50" s="306">
        <v>30220.166666666668</v>
      </c>
      <c r="O50" s="306">
        <v>31816.333333333332</v>
      </c>
      <c r="P50" s="306">
        <v>34013.166666666664</v>
      </c>
    </row>
    <row r="51" spans="1:16" s="203" customFormat="1" ht="12" customHeight="1" x14ac:dyDescent="0.2">
      <c r="A51" s="203" t="s">
        <v>23</v>
      </c>
      <c r="B51" s="305">
        <v>4241.416666666667</v>
      </c>
      <c r="C51" s="305">
        <v>4749.666666666667</v>
      </c>
      <c r="D51" s="305">
        <v>5022.583333333333</v>
      </c>
      <c r="E51" s="305">
        <v>5219.833333333333</v>
      </c>
      <c r="F51" s="305">
        <v>5305.416666666667</v>
      </c>
      <c r="G51" s="305">
        <v>5314.583333333333</v>
      </c>
      <c r="H51" s="305">
        <v>5192.166666666667</v>
      </c>
      <c r="I51" s="305">
        <v>4811.583333333333</v>
      </c>
      <c r="J51" s="305">
        <v>4546.916666666667</v>
      </c>
      <c r="K51" s="305">
        <v>4298.75</v>
      </c>
      <c r="L51" s="305">
        <v>4494.083333333333</v>
      </c>
      <c r="M51" s="305">
        <v>4890.166666666667</v>
      </c>
      <c r="N51" s="306">
        <v>5452.8216666666658</v>
      </c>
      <c r="O51" s="306">
        <v>5519.583333333333</v>
      </c>
      <c r="P51" s="306">
        <v>5461.916666666667</v>
      </c>
    </row>
    <row r="52" spans="1:16" s="203" customFormat="1" ht="12" customHeight="1" x14ac:dyDescent="0.2">
      <c r="A52" s="203" t="s">
        <v>24</v>
      </c>
      <c r="B52" s="305">
        <v>5512.416666666667</v>
      </c>
      <c r="C52" s="305">
        <v>6405.25</v>
      </c>
      <c r="D52" s="305">
        <v>6768.75</v>
      </c>
      <c r="E52" s="305">
        <v>7267.333333333333</v>
      </c>
      <c r="F52" s="305">
        <v>7887.166666666667</v>
      </c>
      <c r="G52" s="305">
        <v>8343.9166666666661</v>
      </c>
      <c r="H52" s="305">
        <v>8662.75</v>
      </c>
      <c r="I52" s="305">
        <v>8407.75</v>
      </c>
      <c r="J52" s="305">
        <v>8542.4166666666661</v>
      </c>
      <c r="K52" s="305">
        <v>8795.5833333333339</v>
      </c>
      <c r="L52" s="305">
        <v>9070.4166666666661</v>
      </c>
      <c r="M52" s="305">
        <v>8625.5</v>
      </c>
      <c r="N52" s="306">
        <v>8371.25</v>
      </c>
      <c r="O52" s="306">
        <v>8546.5</v>
      </c>
      <c r="P52" s="306">
        <v>8260.5833333333339</v>
      </c>
    </row>
    <row r="53" spans="1:16" s="203" customFormat="1" ht="12" customHeight="1" x14ac:dyDescent="0.2">
      <c r="A53" s="203" t="s">
        <v>8</v>
      </c>
      <c r="B53" s="305">
        <v>29118.75</v>
      </c>
      <c r="C53" s="305">
        <v>32436</v>
      </c>
      <c r="D53" s="305">
        <v>34715.416666666664</v>
      </c>
      <c r="E53" s="305">
        <v>36327.5</v>
      </c>
      <c r="F53" s="305">
        <v>37305.166666666664</v>
      </c>
      <c r="G53" s="305">
        <v>37847.666666666664</v>
      </c>
      <c r="H53" s="305">
        <v>38013.583333333336</v>
      </c>
      <c r="I53" s="305">
        <v>36424.25</v>
      </c>
      <c r="J53" s="305">
        <v>35356.75</v>
      </c>
      <c r="K53" s="305">
        <v>35076.083333333336</v>
      </c>
      <c r="L53" s="305">
        <v>37690.666666666664</v>
      </c>
      <c r="M53" s="305">
        <v>41050.25</v>
      </c>
      <c r="N53" s="306">
        <v>44044.238333333335</v>
      </c>
      <c r="O53" s="306">
        <v>45882.416666666664</v>
      </c>
      <c r="P53" s="306">
        <v>47735.666666666664</v>
      </c>
    </row>
    <row r="54" spans="1:16" s="203" customFormat="1" ht="4.5" customHeight="1" x14ac:dyDescent="0.2">
      <c r="A54" s="207"/>
      <c r="B54" s="328"/>
      <c r="C54" s="328"/>
      <c r="D54" s="328"/>
      <c r="E54" s="328"/>
      <c r="F54" s="328"/>
      <c r="G54" s="328"/>
      <c r="H54" s="328"/>
      <c r="I54" s="328"/>
      <c r="J54" s="328"/>
      <c r="K54" s="328"/>
      <c r="L54" s="328"/>
      <c r="M54" s="328"/>
      <c r="N54" s="329"/>
      <c r="O54" s="329"/>
      <c r="P54" s="329"/>
    </row>
    <row r="55" spans="1:16" s="203" customFormat="1" ht="4.5" customHeight="1" x14ac:dyDescent="0.2">
      <c r="A55" s="224"/>
      <c r="B55" s="305"/>
      <c r="C55" s="305"/>
      <c r="D55" s="305"/>
      <c r="E55" s="305"/>
      <c r="F55" s="305"/>
      <c r="G55" s="305"/>
      <c r="H55" s="305"/>
      <c r="I55" s="305"/>
      <c r="J55" s="305"/>
      <c r="K55" s="305"/>
      <c r="L55" s="305"/>
      <c r="M55" s="305"/>
      <c r="N55" s="306"/>
      <c r="O55" s="306"/>
      <c r="P55" s="306"/>
    </row>
    <row r="56" spans="1:16" s="202" customFormat="1" ht="12" customHeight="1" x14ac:dyDescent="0.25">
      <c r="A56" s="193" t="s">
        <v>8</v>
      </c>
      <c r="B56" s="326"/>
      <c r="C56" s="326"/>
      <c r="D56" s="326"/>
      <c r="E56" s="326"/>
      <c r="F56" s="326"/>
      <c r="G56" s="326"/>
      <c r="H56" s="326"/>
      <c r="I56" s="326"/>
      <c r="J56" s="326"/>
      <c r="K56" s="326"/>
      <c r="L56" s="326"/>
      <c r="M56" s="326"/>
      <c r="N56" s="327"/>
      <c r="O56" s="327"/>
      <c r="P56" s="327"/>
    </row>
    <row r="57" spans="1:16" s="203" customFormat="1" ht="12" customHeight="1" x14ac:dyDescent="0.2">
      <c r="A57" s="203" t="s">
        <v>22</v>
      </c>
      <c r="B57" s="305">
        <v>34695.5</v>
      </c>
      <c r="C57" s="305">
        <v>39121.833333333336</v>
      </c>
      <c r="D57" s="305">
        <v>43083.583333333336</v>
      </c>
      <c r="E57" s="305">
        <v>44882.333333333336</v>
      </c>
      <c r="F57" s="305">
        <v>45392.583333333336</v>
      </c>
      <c r="G57" s="305">
        <v>45640.583333333336</v>
      </c>
      <c r="H57" s="305">
        <v>45267.583333333336</v>
      </c>
      <c r="I57" s="305">
        <v>43149.083333333336</v>
      </c>
      <c r="J57" s="305">
        <v>41023.333333333336</v>
      </c>
      <c r="K57" s="305">
        <v>41166.333333333336</v>
      </c>
      <c r="L57" s="305">
        <v>46297.916666666664</v>
      </c>
      <c r="M57" s="305">
        <v>53257.416666666664</v>
      </c>
      <c r="N57" s="306">
        <v>58904.166666666672</v>
      </c>
      <c r="O57" s="306">
        <v>62145.25</v>
      </c>
      <c r="P57" s="306">
        <v>66187.333333333328</v>
      </c>
    </row>
    <row r="58" spans="1:16" s="203" customFormat="1" ht="12" customHeight="1" x14ac:dyDescent="0.2">
      <c r="A58" s="203" t="s">
        <v>23</v>
      </c>
      <c r="B58" s="305">
        <v>8180.5</v>
      </c>
      <c r="C58" s="305">
        <v>9410.9166666666661</v>
      </c>
      <c r="D58" s="305">
        <v>10125.333333333334</v>
      </c>
      <c r="E58" s="305">
        <v>10469.5</v>
      </c>
      <c r="F58" s="305">
        <v>10497.166666666666</v>
      </c>
      <c r="G58" s="305">
        <v>10448.5</v>
      </c>
      <c r="H58" s="305">
        <v>10044.416666666666</v>
      </c>
      <c r="I58" s="305">
        <v>9261.5833333333339</v>
      </c>
      <c r="J58" s="305">
        <v>8504.9166666666661</v>
      </c>
      <c r="K58" s="305">
        <v>8101.333333333333</v>
      </c>
      <c r="L58" s="305">
        <v>8626</v>
      </c>
      <c r="M58" s="305">
        <v>9480.4166666666661</v>
      </c>
      <c r="N58" s="306">
        <v>10403.030000000001</v>
      </c>
      <c r="O58" s="306">
        <v>10476.833333333332</v>
      </c>
      <c r="P58" s="306">
        <v>10529.5</v>
      </c>
    </row>
    <row r="59" spans="1:16" s="203" customFormat="1" ht="12" customHeight="1" x14ac:dyDescent="0.2">
      <c r="A59" s="203" t="s">
        <v>24</v>
      </c>
      <c r="B59" s="305">
        <v>14323.583333333334</v>
      </c>
      <c r="C59" s="305">
        <v>17145.5</v>
      </c>
      <c r="D59" s="305">
        <v>18167.25</v>
      </c>
      <c r="E59" s="305">
        <v>19242</v>
      </c>
      <c r="F59" s="305">
        <v>20308.333333333332</v>
      </c>
      <c r="G59" s="305">
        <v>21246.583333333332</v>
      </c>
      <c r="H59" s="305">
        <v>21867.916666666668</v>
      </c>
      <c r="I59" s="305">
        <v>20689.083333333332</v>
      </c>
      <c r="J59" s="305">
        <v>20511.416666666668</v>
      </c>
      <c r="K59" s="305">
        <v>21446.166666666668</v>
      </c>
      <c r="L59" s="305">
        <v>22601.916666666668</v>
      </c>
      <c r="M59" s="305">
        <v>21521.416666666668</v>
      </c>
      <c r="N59" s="306">
        <v>21014.333333333336</v>
      </c>
      <c r="O59" s="306">
        <v>21452.916666666664</v>
      </c>
      <c r="P59" s="306">
        <v>20382.416666666668</v>
      </c>
    </row>
    <row r="60" spans="1:16" s="203" customFormat="1" ht="12" customHeight="1" x14ac:dyDescent="0.2">
      <c r="A60" s="203" t="s">
        <v>8</v>
      </c>
      <c r="B60" s="305">
        <v>57199.583333333336</v>
      </c>
      <c r="C60" s="305">
        <v>65678.25</v>
      </c>
      <c r="D60" s="305">
        <v>71376.166666666672</v>
      </c>
      <c r="E60" s="305">
        <v>74593.833333333328</v>
      </c>
      <c r="F60" s="305">
        <v>76198.083333333328</v>
      </c>
      <c r="G60" s="305">
        <v>77335.666666666672</v>
      </c>
      <c r="H60" s="305">
        <v>77179.916666666672</v>
      </c>
      <c r="I60" s="305">
        <v>73099.75</v>
      </c>
      <c r="J60" s="305">
        <v>70039.666666666672</v>
      </c>
      <c r="K60" s="305">
        <v>70713.833333333328</v>
      </c>
      <c r="L60" s="305">
        <v>77525.833333333328</v>
      </c>
      <c r="M60" s="305">
        <v>84259.25</v>
      </c>
      <c r="N60" s="306">
        <v>90321.53</v>
      </c>
      <c r="O60" s="306">
        <v>94075</v>
      </c>
      <c r="P60" s="306">
        <v>97099.25</v>
      </c>
    </row>
    <row r="61" spans="1:16" s="203" customFormat="1" ht="4.5" customHeight="1" x14ac:dyDescent="0.2">
      <c r="A61" s="207"/>
      <c r="B61" s="352"/>
      <c r="C61" s="352"/>
      <c r="D61" s="352"/>
      <c r="E61" s="352"/>
      <c r="F61" s="352"/>
      <c r="G61" s="352"/>
      <c r="H61" s="352"/>
      <c r="I61" s="352"/>
      <c r="J61" s="352"/>
      <c r="K61" s="352"/>
      <c r="L61" s="352"/>
      <c r="M61" s="352"/>
      <c r="N61" s="353"/>
      <c r="O61" s="353"/>
      <c r="P61" s="353"/>
    </row>
    <row r="62" spans="1:16" s="203" customFormat="1" ht="9" customHeight="1" x14ac:dyDescent="0.2">
      <c r="B62" s="219"/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19"/>
      <c r="O62" s="219"/>
    </row>
    <row r="63" spans="1:16" s="215" customFormat="1" ht="9" customHeight="1" x14ac:dyDescent="0.2">
      <c r="A63" s="213" t="s">
        <v>120</v>
      </c>
      <c r="B63" s="214"/>
      <c r="C63" s="214"/>
      <c r="D63" s="214"/>
      <c r="E63" s="214"/>
      <c r="P63" s="216"/>
    </row>
    <row r="64" spans="1:16" x14ac:dyDescent="0.25">
      <c r="A64" s="184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</row>
    <row r="65" spans="1:15" x14ac:dyDescent="0.25"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</row>
    <row r="66" spans="1:15" x14ac:dyDescent="0.25"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</row>
    <row r="67" spans="1:15" x14ac:dyDescent="0.25"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</row>
    <row r="68" spans="1:15" x14ac:dyDescent="0.25"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</row>
    <row r="69" spans="1:15" x14ac:dyDescent="0.25"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</row>
    <row r="70" spans="1:15" x14ac:dyDescent="0.25">
      <c r="A70" s="184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</row>
    <row r="71" spans="1:15" x14ac:dyDescent="0.25"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</row>
    <row r="72" spans="1:15" x14ac:dyDescent="0.25"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</row>
    <row r="73" spans="1:15" x14ac:dyDescent="0.25"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</row>
    <row r="74" spans="1:15" x14ac:dyDescent="0.25"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</row>
    <row r="75" spans="1:15" x14ac:dyDescent="0.25"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</row>
    <row r="76" spans="1:15" x14ac:dyDescent="0.25">
      <c r="A76" s="184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</row>
    <row r="77" spans="1:15" x14ac:dyDescent="0.25"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</row>
    <row r="78" spans="1:15" x14ac:dyDescent="0.25"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</row>
    <row r="79" spans="1:15" x14ac:dyDescent="0.25"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</row>
    <row r="80" spans="1:15" x14ac:dyDescent="0.25"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</row>
    <row r="81" spans="1:15" x14ac:dyDescent="0.25"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</row>
    <row r="82" spans="1:15" x14ac:dyDescent="0.25"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</row>
    <row r="83" spans="1:15" x14ac:dyDescent="0.25">
      <c r="A83" s="184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</row>
    <row r="84" spans="1:15" x14ac:dyDescent="0.25"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</row>
    <row r="85" spans="1:15" x14ac:dyDescent="0.25">
      <c r="A85" s="184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</row>
    <row r="86" spans="1:15" x14ac:dyDescent="0.25"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</row>
    <row r="87" spans="1:15" x14ac:dyDescent="0.25"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</row>
    <row r="88" spans="1:15" x14ac:dyDescent="0.25"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</row>
    <row r="89" spans="1:15" x14ac:dyDescent="0.25"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</row>
    <row r="90" spans="1:15" x14ac:dyDescent="0.25"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</row>
    <row r="91" spans="1:15" x14ac:dyDescent="0.25">
      <c r="A91" s="184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</row>
    <row r="92" spans="1:15" x14ac:dyDescent="0.25"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</row>
    <row r="93" spans="1:15" x14ac:dyDescent="0.25"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</row>
    <row r="94" spans="1:15" x14ac:dyDescent="0.25"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</row>
    <row r="95" spans="1:15" x14ac:dyDescent="0.25"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</row>
    <row r="96" spans="1:15" x14ac:dyDescent="0.25"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</row>
    <row r="97" spans="1:15" x14ac:dyDescent="0.25">
      <c r="A97" s="184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8"/>
      <c r="O97" s="178"/>
    </row>
    <row r="98" spans="1:15" x14ac:dyDescent="0.25"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8"/>
    </row>
    <row r="99" spans="1:15" x14ac:dyDescent="0.25"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</row>
    <row r="100" spans="1:15" x14ac:dyDescent="0.25"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</row>
    <row r="101" spans="1:15" x14ac:dyDescent="0.25">
      <c r="C101" s="178"/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</row>
  </sheetData>
  <hyperlinks>
    <hyperlink ref="P1" location="'C'!A1" display="Terug naar inhoud" xr:uid="{00000000-0004-0000-0700-000000000000}"/>
    <hyperlink ref="Q1" location="'C'!A1" display="Terug naar inhoud" xr:uid="{BB8D71FE-1644-4AB1-A7C4-079E362D4F7D}"/>
  </hyperlinks>
  <pageMargins left="0.59055118110236227" right="0.59055118110236227" top="0.78740157480314965" bottom="0.78740157480314965" header="0.51181102362204722" footer="0.39370078740157483"/>
  <pageSetup paperSize="9" orientation="landscape" r:id="rId1"/>
  <headerFooter alignWithMargins="0">
    <oddFooter xml:space="preserve">&amp;L&amp;8&amp;K002060De Brusselse arbeidsmarkt: Statistische gegevens - Werkzoekende beroepsbevolking
Samenstelling: view.brussels,  www.actiris.be.&amp;R&amp;8C &amp;P </oddFooter>
  </headerFooter>
  <rowBreaks count="1" manualBreakCount="1">
    <brk id="35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172"/>
  <sheetViews>
    <sheetView showGridLines="0" zoomScaleNormal="100" workbookViewId="0"/>
  </sheetViews>
  <sheetFormatPr baseColWidth="10" defaultColWidth="9.109375" defaultRowHeight="13.2" x14ac:dyDescent="0.25"/>
  <cols>
    <col min="1" max="1" width="17.33203125" style="177" customWidth="1"/>
    <col min="2" max="2" width="6.88671875" style="178" customWidth="1"/>
    <col min="3" max="21" width="6.88671875" style="177" customWidth="1"/>
    <col min="22" max="16384" width="9.109375" style="177"/>
  </cols>
  <sheetData>
    <row r="1" spans="1:21" ht="24" customHeight="1" x14ac:dyDescent="0.4">
      <c r="A1" s="176" t="s">
        <v>0</v>
      </c>
      <c r="T1" s="254" t="s">
        <v>71</v>
      </c>
    </row>
    <row r="2" spans="1:21" ht="4.5" customHeight="1" x14ac:dyDescent="0.3">
      <c r="A2" s="222"/>
      <c r="R2" s="222"/>
      <c r="S2" s="222"/>
    </row>
    <row r="3" spans="1:21" ht="15.75" customHeight="1" x14ac:dyDescent="0.3">
      <c r="A3" s="179" t="s">
        <v>91</v>
      </c>
      <c r="R3" s="179"/>
      <c r="S3" s="179"/>
    </row>
    <row r="4" spans="1:21" ht="4.5" customHeight="1" x14ac:dyDescent="0.3">
      <c r="A4" s="179"/>
      <c r="R4" s="179"/>
      <c r="S4" s="179"/>
    </row>
    <row r="5" spans="1:21" x14ac:dyDescent="0.25">
      <c r="B5" s="180" t="s">
        <v>93</v>
      </c>
    </row>
    <row r="6" spans="1:21" ht="4.5" customHeight="1" x14ac:dyDescent="0.25">
      <c r="B6" s="180"/>
    </row>
    <row r="7" spans="1:21" ht="19.5" customHeight="1" x14ac:dyDescent="0.25">
      <c r="A7" s="181" t="s">
        <v>160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336"/>
    </row>
    <row r="8" spans="1:21" s="184" customFormat="1" ht="4.5" customHeight="1" x14ac:dyDescent="0.25">
      <c r="B8" s="403"/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338"/>
    </row>
    <row r="9" spans="1:21" s="184" customFormat="1" ht="4.5" customHeight="1" x14ac:dyDescent="0.25">
      <c r="A9" s="186"/>
      <c r="B9" s="339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7"/>
      <c r="U9" s="338"/>
    </row>
    <row r="10" spans="1:21" s="229" customFormat="1" ht="12" x14ac:dyDescent="0.25">
      <c r="A10" s="225" t="s">
        <v>3</v>
      </c>
      <c r="B10" s="388">
        <v>1992</v>
      </c>
      <c r="C10" s="388">
        <v>1993</v>
      </c>
      <c r="D10" s="388">
        <v>1994</v>
      </c>
      <c r="E10" s="388">
        <v>1995</v>
      </c>
      <c r="F10" s="388">
        <v>1996</v>
      </c>
      <c r="G10" s="388">
        <v>1997</v>
      </c>
      <c r="H10" s="388">
        <v>1998</v>
      </c>
      <c r="I10" s="388">
        <v>1999</v>
      </c>
      <c r="J10" s="388">
        <v>2000</v>
      </c>
      <c r="K10" s="388">
        <v>2001</v>
      </c>
      <c r="L10" s="388">
        <v>2002</v>
      </c>
      <c r="M10" s="388">
        <v>2003</v>
      </c>
      <c r="N10" s="388">
        <v>2004</v>
      </c>
      <c r="O10" s="388">
        <v>2005</v>
      </c>
      <c r="P10" s="388">
        <v>2006</v>
      </c>
      <c r="Q10" s="388">
        <v>2007</v>
      </c>
      <c r="R10" s="388">
        <v>2008</v>
      </c>
      <c r="S10" s="388">
        <v>2009</v>
      </c>
      <c r="T10" s="389">
        <v>2010</v>
      </c>
      <c r="U10" s="408"/>
    </row>
    <row r="11" spans="1:21" s="229" customFormat="1" ht="4.5" customHeight="1" x14ac:dyDescent="0.25">
      <c r="A11" s="156"/>
      <c r="B11" s="390"/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2"/>
      <c r="Q11" s="392"/>
      <c r="R11" s="392"/>
      <c r="S11" s="392"/>
      <c r="T11" s="393"/>
      <c r="U11" s="408"/>
    </row>
    <row r="12" spans="1:21" ht="4.5" customHeight="1" x14ac:dyDescent="0.25">
      <c r="A12" s="150"/>
      <c r="B12" s="346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4"/>
      <c r="U12" s="336"/>
    </row>
    <row r="13" spans="1:21" s="202" customFormat="1" ht="12" customHeight="1" x14ac:dyDescent="0.25">
      <c r="A13" s="193" t="s">
        <v>6</v>
      </c>
      <c r="B13" s="347"/>
      <c r="C13" s="347"/>
      <c r="D13" s="347"/>
      <c r="E13" s="347"/>
      <c r="F13" s="347"/>
      <c r="G13" s="347"/>
      <c r="H13" s="347"/>
      <c r="I13" s="347"/>
      <c r="J13" s="347"/>
      <c r="K13" s="347"/>
      <c r="L13" s="347"/>
      <c r="M13" s="347"/>
      <c r="N13" s="347"/>
      <c r="O13" s="347"/>
      <c r="P13" s="367"/>
      <c r="Q13" s="367"/>
      <c r="R13" s="367"/>
      <c r="S13" s="367"/>
      <c r="T13" s="348"/>
      <c r="U13" s="349"/>
    </row>
    <row r="14" spans="1:21" s="203" customFormat="1" ht="12" customHeight="1" x14ac:dyDescent="0.2">
      <c r="A14" s="37" t="s">
        <v>37</v>
      </c>
      <c r="B14" s="394">
        <v>2789</v>
      </c>
      <c r="C14" s="305">
        <v>3273.6666666666665</v>
      </c>
      <c r="D14" s="305">
        <v>3692</v>
      </c>
      <c r="E14" s="305">
        <v>3815.5</v>
      </c>
      <c r="F14" s="305">
        <v>3817.0833333333335</v>
      </c>
      <c r="G14" s="305">
        <v>3905.4166666666665</v>
      </c>
      <c r="H14" s="305">
        <v>3900</v>
      </c>
      <c r="I14" s="305">
        <v>3692.8333333333335</v>
      </c>
      <c r="J14" s="305">
        <v>3506.4166666666665</v>
      </c>
      <c r="K14" s="305">
        <v>3684.9166666666665</v>
      </c>
      <c r="L14" s="305">
        <v>4059.5</v>
      </c>
      <c r="M14" s="305">
        <v>4487.25</v>
      </c>
      <c r="N14" s="305">
        <v>4761.75</v>
      </c>
      <c r="O14" s="305">
        <v>5052.75</v>
      </c>
      <c r="P14" s="305">
        <v>5253.333333333333</v>
      </c>
      <c r="Q14" s="305">
        <v>5242.5</v>
      </c>
      <c r="R14" s="305">
        <v>5225.75</v>
      </c>
      <c r="S14" s="305">
        <v>5815.916666666667</v>
      </c>
      <c r="T14" s="306">
        <v>6369.75</v>
      </c>
      <c r="U14" s="332"/>
    </row>
    <row r="15" spans="1:21" s="203" customFormat="1" ht="12" customHeight="1" x14ac:dyDescent="0.2">
      <c r="A15" s="37" t="s">
        <v>38</v>
      </c>
      <c r="B15" s="305">
        <v>430.5</v>
      </c>
      <c r="C15" s="305">
        <v>501.5</v>
      </c>
      <c r="D15" s="305">
        <v>580.91666666666663</v>
      </c>
      <c r="E15" s="305">
        <v>624.58333333333326</v>
      </c>
      <c r="F15" s="305">
        <v>661.16666666666663</v>
      </c>
      <c r="G15" s="305">
        <v>654.91666666666663</v>
      </c>
      <c r="H15" s="305">
        <v>611.25</v>
      </c>
      <c r="I15" s="305">
        <v>537.83333333333337</v>
      </c>
      <c r="J15" s="305">
        <v>492.75</v>
      </c>
      <c r="K15" s="305">
        <v>473.5</v>
      </c>
      <c r="L15" s="305">
        <v>551.25</v>
      </c>
      <c r="M15" s="305">
        <v>643.66666666666663</v>
      </c>
      <c r="N15" s="305">
        <v>686.25</v>
      </c>
      <c r="O15" s="305">
        <v>684.83333333333337</v>
      </c>
      <c r="P15" s="305">
        <v>686.25</v>
      </c>
      <c r="Q15" s="305">
        <v>658.58333333333337</v>
      </c>
      <c r="R15" s="305">
        <v>695.33333333333337</v>
      </c>
      <c r="S15" s="305">
        <v>784.58333333333337</v>
      </c>
      <c r="T15" s="306">
        <v>830.66666666666663</v>
      </c>
      <c r="U15" s="332"/>
    </row>
    <row r="16" spans="1:21" s="203" customFormat="1" ht="12" customHeight="1" x14ac:dyDescent="0.2">
      <c r="A16" s="37" t="s">
        <v>39</v>
      </c>
      <c r="B16" s="305">
        <v>367.33333333333331</v>
      </c>
      <c r="C16" s="305">
        <v>430.66666666666669</v>
      </c>
      <c r="D16" s="305">
        <v>468.58333333333331</v>
      </c>
      <c r="E16" s="305">
        <v>461.91666666666663</v>
      </c>
      <c r="F16" s="305">
        <v>500.66666666666669</v>
      </c>
      <c r="G16" s="305">
        <v>498.08333333333331</v>
      </c>
      <c r="H16" s="305">
        <v>483.41666666666669</v>
      </c>
      <c r="I16" s="305">
        <v>457.58333333333331</v>
      </c>
      <c r="J16" s="305">
        <v>437.66666666666669</v>
      </c>
      <c r="K16" s="305">
        <v>441.75</v>
      </c>
      <c r="L16" s="305">
        <v>493.41666666666669</v>
      </c>
      <c r="M16" s="305">
        <v>560.58333333333337</v>
      </c>
      <c r="N16" s="305">
        <v>646.5</v>
      </c>
      <c r="O16" s="305">
        <v>699.08333333333337</v>
      </c>
      <c r="P16" s="305">
        <v>696.75</v>
      </c>
      <c r="Q16" s="305">
        <v>712.5</v>
      </c>
      <c r="R16" s="305">
        <v>719.91666666666663</v>
      </c>
      <c r="S16" s="305">
        <v>812.58333333333337</v>
      </c>
      <c r="T16" s="306">
        <v>879.08333333333337</v>
      </c>
      <c r="U16" s="332"/>
    </row>
    <row r="17" spans="1:21" s="203" customFormat="1" ht="12" customHeight="1" x14ac:dyDescent="0.2">
      <c r="A17" s="37" t="s">
        <v>40</v>
      </c>
      <c r="B17" s="305">
        <v>5211.166666666667</v>
      </c>
      <c r="C17" s="305">
        <v>6195.166666666667</v>
      </c>
      <c r="D17" s="305">
        <v>6499.416666666667</v>
      </c>
      <c r="E17" s="305">
        <v>6841.166666666667</v>
      </c>
      <c r="F17" s="305">
        <v>7018.5</v>
      </c>
      <c r="G17" s="305">
        <v>7162.583333333333</v>
      </c>
      <c r="H17" s="305">
        <v>7071</v>
      </c>
      <c r="I17" s="305">
        <v>6649.416666666667</v>
      </c>
      <c r="J17" s="305">
        <v>6197.083333333333</v>
      </c>
      <c r="K17" s="305">
        <v>6332.333333333333</v>
      </c>
      <c r="L17" s="305">
        <v>7054.833333333333</v>
      </c>
      <c r="M17" s="305">
        <v>7606.833333333333</v>
      </c>
      <c r="N17" s="305">
        <v>7991.75</v>
      </c>
      <c r="O17" s="305">
        <v>8401.75</v>
      </c>
      <c r="P17" s="305">
        <v>8522.75</v>
      </c>
      <c r="Q17" s="305">
        <v>8349.75</v>
      </c>
      <c r="R17" s="305">
        <v>8112.666666666667</v>
      </c>
      <c r="S17" s="305">
        <v>8735.5</v>
      </c>
      <c r="T17" s="306">
        <v>9524.5833333333339</v>
      </c>
      <c r="U17" s="332"/>
    </row>
    <row r="18" spans="1:21" s="203" customFormat="1" ht="12" customHeight="1" x14ac:dyDescent="0.2">
      <c r="A18" s="37" t="s">
        <v>41</v>
      </c>
      <c r="B18" s="305">
        <v>1177.6666666666667</v>
      </c>
      <c r="C18" s="305">
        <v>1331.75</v>
      </c>
      <c r="D18" s="305">
        <v>1496.6666666666999</v>
      </c>
      <c r="E18" s="305">
        <v>1558.75</v>
      </c>
      <c r="F18" s="305">
        <v>1586.0833333333333</v>
      </c>
      <c r="G18" s="305">
        <v>1633.3333333333333</v>
      </c>
      <c r="H18" s="305">
        <v>1636.25</v>
      </c>
      <c r="I18" s="305">
        <v>1508.1666666666667</v>
      </c>
      <c r="J18" s="305">
        <v>1438.5833333333333</v>
      </c>
      <c r="K18" s="305">
        <v>1421.25</v>
      </c>
      <c r="L18" s="305">
        <v>1561.6666666666667</v>
      </c>
      <c r="M18" s="305">
        <v>1579.3333333333333</v>
      </c>
      <c r="N18" s="305">
        <v>1698.25</v>
      </c>
      <c r="O18" s="305">
        <v>1705.1666666666667</v>
      </c>
      <c r="P18" s="305">
        <v>1752.0833333333333</v>
      </c>
      <c r="Q18" s="305">
        <v>1696.5</v>
      </c>
      <c r="R18" s="305">
        <v>1621.75</v>
      </c>
      <c r="S18" s="305">
        <v>1807.8333333333333</v>
      </c>
      <c r="T18" s="306">
        <v>1999.4166666666667</v>
      </c>
      <c r="U18" s="332"/>
    </row>
    <row r="19" spans="1:21" s="203" customFormat="1" ht="12" customHeight="1" x14ac:dyDescent="0.2">
      <c r="A19" s="37" t="s">
        <v>42</v>
      </c>
      <c r="B19" s="305">
        <v>537.66666666666663</v>
      </c>
      <c r="C19" s="305">
        <v>658.33333333333337</v>
      </c>
      <c r="D19" s="305">
        <v>730.16666666666663</v>
      </c>
      <c r="E19" s="305">
        <v>731.08333333333326</v>
      </c>
      <c r="F19" s="305">
        <v>744.5</v>
      </c>
      <c r="G19" s="305">
        <v>746.25</v>
      </c>
      <c r="H19" s="305">
        <v>717.91666666666663</v>
      </c>
      <c r="I19" s="305">
        <v>697.16666666666663</v>
      </c>
      <c r="J19" s="305">
        <v>640.91666666666663</v>
      </c>
      <c r="K19" s="305">
        <v>652.08333333333337</v>
      </c>
      <c r="L19" s="305">
        <v>805.5</v>
      </c>
      <c r="M19" s="305">
        <v>870.91666666666663</v>
      </c>
      <c r="N19" s="305">
        <v>997.66666666666663</v>
      </c>
      <c r="O19" s="305">
        <v>1041.6666666666667</v>
      </c>
      <c r="P19" s="305">
        <v>1091.5833333333333</v>
      </c>
      <c r="Q19" s="305">
        <v>1069.0833333333333</v>
      </c>
      <c r="R19" s="305">
        <v>1082.25</v>
      </c>
      <c r="S19" s="305">
        <v>1320</v>
      </c>
      <c r="T19" s="306">
        <v>1430.9166666666667</v>
      </c>
      <c r="U19" s="332"/>
    </row>
    <row r="20" spans="1:21" s="203" customFormat="1" ht="12" customHeight="1" x14ac:dyDescent="0.2">
      <c r="A20" s="37" t="s">
        <v>43</v>
      </c>
      <c r="B20" s="305">
        <v>1342.9166666666667</v>
      </c>
      <c r="C20" s="305">
        <v>1569.5833333333333</v>
      </c>
      <c r="D20" s="305">
        <v>1848.8333333333333</v>
      </c>
      <c r="E20" s="305">
        <v>1884.4166666666667</v>
      </c>
      <c r="F20" s="305">
        <v>1909.5</v>
      </c>
      <c r="G20" s="305">
        <v>1895.8333333333333</v>
      </c>
      <c r="H20" s="305">
        <v>1864.1666666666667</v>
      </c>
      <c r="I20" s="305">
        <v>1786.4166666666667</v>
      </c>
      <c r="J20" s="305">
        <v>1686.8333333333333</v>
      </c>
      <c r="K20" s="305">
        <v>1685.75</v>
      </c>
      <c r="L20" s="305">
        <v>1898.8333333333333</v>
      </c>
      <c r="M20" s="305">
        <v>2051.25</v>
      </c>
      <c r="N20" s="305">
        <v>2129.8333333333335</v>
      </c>
      <c r="O20" s="305">
        <v>2229.9166666666665</v>
      </c>
      <c r="P20" s="305">
        <v>2290.8333333333335</v>
      </c>
      <c r="Q20" s="305">
        <v>2257.5833333333335</v>
      </c>
      <c r="R20" s="305">
        <v>2232.5</v>
      </c>
      <c r="S20" s="305">
        <v>2438.3333333333335</v>
      </c>
      <c r="T20" s="306">
        <v>2700.1666666666665</v>
      </c>
      <c r="U20" s="332"/>
    </row>
    <row r="21" spans="1:21" s="203" customFormat="1" ht="12" customHeight="1" x14ac:dyDescent="0.2">
      <c r="A21" s="37" t="s">
        <v>44</v>
      </c>
      <c r="B21" s="305">
        <v>361.25</v>
      </c>
      <c r="C21" s="305">
        <v>450.16666666666669</v>
      </c>
      <c r="D21" s="305">
        <v>526.46666666666704</v>
      </c>
      <c r="E21" s="305">
        <v>502.83333333333337</v>
      </c>
      <c r="F21" s="305">
        <v>478.41666666666669</v>
      </c>
      <c r="G21" s="305">
        <v>488.5</v>
      </c>
      <c r="H21" s="305">
        <v>487.5</v>
      </c>
      <c r="I21" s="305">
        <v>461.75</v>
      </c>
      <c r="J21" s="305">
        <v>476</v>
      </c>
      <c r="K21" s="305">
        <v>468.33333333333331</v>
      </c>
      <c r="L21" s="305">
        <v>491</v>
      </c>
      <c r="M21" s="305">
        <v>538.41666666666663</v>
      </c>
      <c r="N21" s="305">
        <v>646.08333333333337</v>
      </c>
      <c r="O21" s="305">
        <v>687.66666666666663</v>
      </c>
      <c r="P21" s="305">
        <v>717.25</v>
      </c>
      <c r="Q21" s="305">
        <v>722.25</v>
      </c>
      <c r="R21" s="305">
        <v>720.83333333333337</v>
      </c>
      <c r="S21" s="305">
        <v>785.58333333333337</v>
      </c>
      <c r="T21" s="306">
        <v>881</v>
      </c>
      <c r="U21" s="332"/>
    </row>
    <row r="22" spans="1:21" s="203" customFormat="1" ht="12" customHeight="1" x14ac:dyDescent="0.2">
      <c r="A22" s="37" t="s">
        <v>45</v>
      </c>
      <c r="B22" s="305">
        <v>2317.5</v>
      </c>
      <c r="C22" s="305">
        <v>2745.4166666666665</v>
      </c>
      <c r="D22" s="305">
        <v>2958.9166666666665</v>
      </c>
      <c r="E22" s="305">
        <v>2984.5833333333335</v>
      </c>
      <c r="F22" s="305">
        <v>2996.25</v>
      </c>
      <c r="G22" s="305">
        <v>3034.0833333333335</v>
      </c>
      <c r="H22" s="305">
        <v>3051.6666666666665</v>
      </c>
      <c r="I22" s="305">
        <v>2709.0833333333335</v>
      </c>
      <c r="J22" s="305">
        <v>2488.75</v>
      </c>
      <c r="K22" s="305">
        <v>2582.4166666666665</v>
      </c>
      <c r="L22" s="305">
        <v>2868.9166666666665</v>
      </c>
      <c r="M22" s="305">
        <v>3077.9166666666665</v>
      </c>
      <c r="N22" s="305">
        <v>3469.3333333333335</v>
      </c>
      <c r="O22" s="305">
        <v>3568.75</v>
      </c>
      <c r="P22" s="305">
        <v>3844.0833333333335</v>
      </c>
      <c r="Q22" s="305">
        <v>3639.5</v>
      </c>
      <c r="R22" s="305">
        <v>3565.9166666666665</v>
      </c>
      <c r="S22" s="305">
        <v>3947.75</v>
      </c>
      <c r="T22" s="306">
        <v>4258.833333333333</v>
      </c>
      <c r="U22" s="332"/>
    </row>
    <row r="23" spans="1:21" s="203" customFormat="1" ht="12" customHeight="1" x14ac:dyDescent="0.2">
      <c r="A23" s="37" t="s">
        <v>46</v>
      </c>
      <c r="B23" s="305">
        <v>932.83333333333337</v>
      </c>
      <c r="C23" s="305">
        <v>1085.0833333333333</v>
      </c>
      <c r="D23" s="305">
        <v>1222.3333333333333</v>
      </c>
      <c r="E23" s="305">
        <v>1238.5</v>
      </c>
      <c r="F23" s="305">
        <v>1217.3333333333333</v>
      </c>
      <c r="G23" s="305">
        <v>1245.8333333333333</v>
      </c>
      <c r="H23" s="305">
        <v>1173.9166666666667</v>
      </c>
      <c r="I23" s="305">
        <v>1068.3333333333333</v>
      </c>
      <c r="J23" s="305">
        <v>1034.25</v>
      </c>
      <c r="K23" s="305">
        <v>1058.75</v>
      </c>
      <c r="L23" s="305">
        <v>1251.4166666666667</v>
      </c>
      <c r="M23" s="305">
        <v>1368.3333333333333</v>
      </c>
      <c r="N23" s="305">
        <v>1570.5</v>
      </c>
      <c r="O23" s="305">
        <v>1646.1666666666667</v>
      </c>
      <c r="P23" s="305">
        <v>1672.25</v>
      </c>
      <c r="Q23" s="305">
        <v>1632.0833333333333</v>
      </c>
      <c r="R23" s="305">
        <v>1642.5</v>
      </c>
      <c r="S23" s="305">
        <v>1880.1666666666667</v>
      </c>
      <c r="T23" s="306">
        <v>2036.1666666666667</v>
      </c>
      <c r="U23" s="332"/>
    </row>
    <row r="24" spans="1:21" s="203" customFormat="1" ht="12" customHeight="1" x14ac:dyDescent="0.2">
      <c r="A24" s="37" t="s">
        <v>47</v>
      </c>
      <c r="B24" s="305">
        <v>475.66666666666669</v>
      </c>
      <c r="C24" s="305">
        <v>604.5</v>
      </c>
      <c r="D24" s="305">
        <v>662.5</v>
      </c>
      <c r="E24" s="305">
        <v>777.58333333333337</v>
      </c>
      <c r="F24" s="305">
        <v>793.83333333333337</v>
      </c>
      <c r="G24" s="305">
        <v>775.66666666666663</v>
      </c>
      <c r="H24" s="305">
        <v>755.16666666666663</v>
      </c>
      <c r="I24" s="305">
        <v>724.41666666666663</v>
      </c>
      <c r="J24" s="305">
        <v>681.91666666666663</v>
      </c>
      <c r="K24" s="305">
        <v>701.83333333333337</v>
      </c>
      <c r="L24" s="305">
        <v>810.66666666666663</v>
      </c>
      <c r="M24" s="305">
        <v>899.58333333333337</v>
      </c>
      <c r="N24" s="305">
        <v>979.58333333333337</v>
      </c>
      <c r="O24" s="305">
        <v>1050.0833333333333</v>
      </c>
      <c r="P24" s="305">
        <v>1064.3333333333333</v>
      </c>
      <c r="Q24" s="305">
        <v>1017.8333333333334</v>
      </c>
      <c r="R24" s="305">
        <v>997.33333333333337</v>
      </c>
      <c r="S24" s="305">
        <v>1087.0833333333333</v>
      </c>
      <c r="T24" s="306">
        <v>1160.1666666666667</v>
      </c>
      <c r="U24" s="332"/>
    </row>
    <row r="25" spans="1:21" s="203" customFormat="1" ht="12" customHeight="1" x14ac:dyDescent="0.2">
      <c r="A25" s="37" t="s">
        <v>48</v>
      </c>
      <c r="B25" s="305">
        <v>2710.8333333333335</v>
      </c>
      <c r="C25" s="305">
        <v>3253.25</v>
      </c>
      <c r="D25" s="305">
        <v>3548.5833333333335</v>
      </c>
      <c r="E25" s="305">
        <v>3773.75</v>
      </c>
      <c r="F25" s="305">
        <v>3915.1666666666665</v>
      </c>
      <c r="G25" s="305">
        <v>4026</v>
      </c>
      <c r="H25" s="305">
        <v>4055.0833333333335</v>
      </c>
      <c r="I25" s="305">
        <v>3818.8333333333335</v>
      </c>
      <c r="J25" s="305">
        <v>3791.9166666666665</v>
      </c>
      <c r="K25" s="305">
        <v>3955.5833333333335</v>
      </c>
      <c r="L25" s="305">
        <v>4424.833333333333</v>
      </c>
      <c r="M25" s="305">
        <v>4782.833333333333</v>
      </c>
      <c r="N25" s="305">
        <v>4927.833333333333</v>
      </c>
      <c r="O25" s="305">
        <v>5162.666666666667</v>
      </c>
      <c r="P25" s="305">
        <v>5265.583333333333</v>
      </c>
      <c r="Q25" s="305">
        <v>5152.25</v>
      </c>
      <c r="R25" s="305">
        <v>5164.25</v>
      </c>
      <c r="S25" s="305">
        <v>5695.416666666667</v>
      </c>
      <c r="T25" s="306">
        <v>6160.666666666667</v>
      </c>
      <c r="U25" s="332"/>
    </row>
    <row r="26" spans="1:21" s="203" customFormat="1" ht="12" customHeight="1" x14ac:dyDescent="0.2">
      <c r="A26" s="37" t="s">
        <v>49</v>
      </c>
      <c r="B26" s="305">
        <v>1994.4166666666667</v>
      </c>
      <c r="C26" s="305">
        <v>2402.8333333333335</v>
      </c>
      <c r="D26" s="305">
        <v>2651.25</v>
      </c>
      <c r="E26" s="305">
        <v>2700.0833333333335</v>
      </c>
      <c r="F26" s="305">
        <v>2733.25</v>
      </c>
      <c r="G26" s="305">
        <v>2861.75</v>
      </c>
      <c r="H26" s="305">
        <v>2877.4166666666665</v>
      </c>
      <c r="I26" s="305">
        <v>2729.5</v>
      </c>
      <c r="J26" s="305">
        <v>2498.5833333333335</v>
      </c>
      <c r="K26" s="305">
        <v>2543.1666666666665</v>
      </c>
      <c r="L26" s="305">
        <v>2724.5</v>
      </c>
      <c r="M26" s="305">
        <v>2950</v>
      </c>
      <c r="N26" s="305">
        <v>3146.9166666666665</v>
      </c>
      <c r="O26" s="305">
        <v>3175</v>
      </c>
      <c r="P26" s="305">
        <v>3205</v>
      </c>
      <c r="Q26" s="305">
        <v>2973.0833333333335</v>
      </c>
      <c r="R26" s="305">
        <v>3004.5</v>
      </c>
      <c r="S26" s="305">
        <v>3197.3333333333335</v>
      </c>
      <c r="T26" s="306">
        <v>3397.0833333333335</v>
      </c>
      <c r="U26" s="332"/>
    </row>
    <row r="27" spans="1:21" s="203" customFormat="1" ht="12" customHeight="1" x14ac:dyDescent="0.2">
      <c r="A27" s="37" t="s">
        <v>50</v>
      </c>
      <c r="B27" s="305">
        <v>1070.9166666666667</v>
      </c>
      <c r="C27" s="305">
        <v>1271.0833333333333</v>
      </c>
      <c r="D27" s="305">
        <v>1342.4166666666667</v>
      </c>
      <c r="E27" s="305">
        <v>1445.3333333333333</v>
      </c>
      <c r="F27" s="305">
        <v>1563.25</v>
      </c>
      <c r="G27" s="305">
        <v>1615.4166666666667</v>
      </c>
      <c r="H27" s="305">
        <v>1679.4166666666667</v>
      </c>
      <c r="I27" s="305">
        <v>1585.6666666666667</v>
      </c>
      <c r="J27" s="305">
        <v>1535.25</v>
      </c>
      <c r="K27" s="305">
        <v>1592.1666666666667</v>
      </c>
      <c r="L27" s="305">
        <v>1812.9166666666667</v>
      </c>
      <c r="M27" s="305">
        <v>1825.0833333333333</v>
      </c>
      <c r="N27" s="305">
        <v>2005.0833333333333</v>
      </c>
      <c r="O27" s="305">
        <v>2097.6666666666665</v>
      </c>
      <c r="P27" s="305">
        <v>2055.6666666666665</v>
      </c>
      <c r="Q27" s="305">
        <v>1934.0833333333333</v>
      </c>
      <c r="R27" s="305">
        <v>1874.3333333333333</v>
      </c>
      <c r="S27" s="305">
        <v>2058.5833333333335</v>
      </c>
      <c r="T27" s="306">
        <v>2282.25</v>
      </c>
      <c r="U27" s="332"/>
    </row>
    <row r="28" spans="1:21" s="203" customFormat="1" ht="12" customHeight="1" x14ac:dyDescent="0.2">
      <c r="A28" s="37" t="s">
        <v>51</v>
      </c>
      <c r="B28" s="305">
        <v>3809.4166666666665</v>
      </c>
      <c r="C28" s="305">
        <v>4502.5</v>
      </c>
      <c r="D28" s="305">
        <v>5060.833333333333</v>
      </c>
      <c r="E28" s="305">
        <v>5444.416666666667</v>
      </c>
      <c r="F28" s="305">
        <v>5535</v>
      </c>
      <c r="G28" s="305">
        <v>5563.166666666667</v>
      </c>
      <c r="H28" s="305">
        <v>5563.083333333333</v>
      </c>
      <c r="I28" s="305">
        <v>5265.333333333333</v>
      </c>
      <c r="J28" s="305">
        <v>5063.833333333333</v>
      </c>
      <c r="K28" s="305">
        <v>5264</v>
      </c>
      <c r="L28" s="305">
        <v>5889.416666666667</v>
      </c>
      <c r="M28" s="305">
        <v>6368.25</v>
      </c>
      <c r="N28" s="305">
        <v>6699.333333333333</v>
      </c>
      <c r="O28" s="305">
        <v>6947.416666666667</v>
      </c>
      <c r="P28" s="305">
        <v>7017.25</v>
      </c>
      <c r="Q28" s="305">
        <v>6697.166666666667</v>
      </c>
      <c r="R28" s="305">
        <v>6638.333333333333</v>
      </c>
      <c r="S28" s="305">
        <v>7230.5</v>
      </c>
      <c r="T28" s="306">
        <v>7703.666666666667</v>
      </c>
      <c r="U28" s="332"/>
    </row>
    <row r="29" spans="1:21" s="203" customFormat="1" ht="12" customHeight="1" x14ac:dyDescent="0.2">
      <c r="A29" s="37" t="s">
        <v>52</v>
      </c>
      <c r="B29" s="305">
        <v>1123.5</v>
      </c>
      <c r="C29" s="305">
        <v>1321.5</v>
      </c>
      <c r="D29" s="305">
        <v>1491.5</v>
      </c>
      <c r="E29" s="305">
        <v>1540.75</v>
      </c>
      <c r="F29" s="305">
        <v>1489.6666666666667</v>
      </c>
      <c r="G29" s="305">
        <v>1516.3333333333333</v>
      </c>
      <c r="H29" s="305">
        <v>1467.3333333333333</v>
      </c>
      <c r="I29" s="305">
        <v>1377.6666666666667</v>
      </c>
      <c r="J29" s="305">
        <v>1224.5</v>
      </c>
      <c r="K29" s="305">
        <v>1285.75</v>
      </c>
      <c r="L29" s="305">
        <v>1445.75</v>
      </c>
      <c r="M29" s="305">
        <v>1625.6666666666667</v>
      </c>
      <c r="N29" s="305">
        <v>1725.25</v>
      </c>
      <c r="O29" s="305">
        <v>1766.5833333333333</v>
      </c>
      <c r="P29" s="305">
        <v>1895.3333333333333</v>
      </c>
      <c r="Q29" s="305">
        <v>1817.25</v>
      </c>
      <c r="R29" s="305">
        <v>1829</v>
      </c>
      <c r="S29" s="305">
        <v>1979.1666666666667</v>
      </c>
      <c r="T29" s="306">
        <v>2136.0833333333335</v>
      </c>
      <c r="U29" s="332"/>
    </row>
    <row r="30" spans="1:21" s="203" customFormat="1" ht="12" customHeight="1" x14ac:dyDescent="0.2">
      <c r="A30" s="37" t="s">
        <v>53</v>
      </c>
      <c r="B30" s="305">
        <v>362.08333333333331</v>
      </c>
      <c r="C30" s="305">
        <v>420.08333333333331</v>
      </c>
      <c r="D30" s="305">
        <v>445</v>
      </c>
      <c r="E30" s="305">
        <v>461.83333333333337</v>
      </c>
      <c r="F30" s="305">
        <v>477.33333333333331</v>
      </c>
      <c r="G30" s="305">
        <v>464</v>
      </c>
      <c r="H30" s="305">
        <v>452.75</v>
      </c>
      <c r="I30" s="305">
        <v>399.5</v>
      </c>
      <c r="J30" s="305">
        <v>388</v>
      </c>
      <c r="K30" s="305">
        <v>413</v>
      </c>
      <c r="L30" s="305">
        <v>455.16666666666669</v>
      </c>
      <c r="M30" s="305">
        <v>515.33333333333337</v>
      </c>
      <c r="N30" s="305">
        <v>563</v>
      </c>
      <c r="O30" s="305">
        <v>580.83333333333337</v>
      </c>
      <c r="P30" s="305">
        <v>569.41666666666663</v>
      </c>
      <c r="Q30" s="305">
        <v>558.41666666666663</v>
      </c>
      <c r="R30" s="305">
        <v>538.91666666666663</v>
      </c>
      <c r="S30" s="305">
        <v>598.75</v>
      </c>
      <c r="T30" s="306">
        <v>626.41666666666663</v>
      </c>
      <c r="U30" s="332"/>
    </row>
    <row r="31" spans="1:21" s="203" customFormat="1" ht="12" customHeight="1" x14ac:dyDescent="0.2">
      <c r="A31" s="37" t="s">
        <v>54</v>
      </c>
      <c r="B31" s="305">
        <v>623</v>
      </c>
      <c r="C31" s="305">
        <v>704.91666666666663</v>
      </c>
      <c r="D31" s="305">
        <v>838.91666666666663</v>
      </c>
      <c r="E31" s="305">
        <v>876.66666666666663</v>
      </c>
      <c r="F31" s="305">
        <v>870.16666666666663</v>
      </c>
      <c r="G31" s="305">
        <v>847.5</v>
      </c>
      <c r="H31" s="305">
        <v>799.41666666666663</v>
      </c>
      <c r="I31" s="305">
        <v>732.25</v>
      </c>
      <c r="J31" s="305">
        <v>678.66666666666663</v>
      </c>
      <c r="K31" s="305">
        <v>666.16666666666663</v>
      </c>
      <c r="L31" s="305">
        <v>764.08333333333337</v>
      </c>
      <c r="M31" s="305">
        <v>881.83333333333337</v>
      </c>
      <c r="N31" s="305">
        <v>1006.9166666666666</v>
      </c>
      <c r="O31" s="305">
        <v>1053.3333333333333</v>
      </c>
      <c r="P31" s="305">
        <v>1107</v>
      </c>
      <c r="Q31" s="305">
        <v>1037.5</v>
      </c>
      <c r="R31" s="305">
        <v>992.75</v>
      </c>
      <c r="S31" s="305">
        <v>1118.9166666666667</v>
      </c>
      <c r="T31" s="306">
        <v>1225.4166666666667</v>
      </c>
      <c r="U31" s="332"/>
    </row>
    <row r="32" spans="1:21" s="203" customFormat="1" ht="12" customHeight="1" x14ac:dyDescent="0.2">
      <c r="A32" s="37" t="s">
        <v>55</v>
      </c>
      <c r="B32" s="305">
        <v>442.16666666666669</v>
      </c>
      <c r="C32" s="305">
        <v>519.25</v>
      </c>
      <c r="D32" s="305">
        <v>595.25</v>
      </c>
      <c r="E32" s="305">
        <v>602.25</v>
      </c>
      <c r="F32" s="305">
        <v>585.75</v>
      </c>
      <c r="G32" s="305">
        <v>553.33333333333337</v>
      </c>
      <c r="H32" s="305">
        <v>519.58333333333337</v>
      </c>
      <c r="I32" s="305">
        <v>473.75</v>
      </c>
      <c r="J32" s="305">
        <v>421</v>
      </c>
      <c r="K32" s="305">
        <v>415</v>
      </c>
      <c r="L32" s="305">
        <v>471.5</v>
      </c>
      <c r="M32" s="305">
        <v>575.91666666666663</v>
      </c>
      <c r="N32" s="305">
        <v>625.33333333333337</v>
      </c>
      <c r="O32" s="305">
        <v>641.25</v>
      </c>
      <c r="P32" s="305">
        <v>656.83333333333337</v>
      </c>
      <c r="Q32" s="305">
        <v>627.75</v>
      </c>
      <c r="R32" s="305">
        <v>581.41666666666663</v>
      </c>
      <c r="S32" s="305">
        <v>655.16666666666663</v>
      </c>
      <c r="T32" s="306">
        <v>715</v>
      </c>
      <c r="U32" s="332"/>
    </row>
    <row r="33" spans="1:21" s="224" customFormat="1" ht="15" customHeight="1" x14ac:dyDescent="0.2">
      <c r="A33" s="43" t="s">
        <v>5</v>
      </c>
      <c r="B33" s="395">
        <v>28081</v>
      </c>
      <c r="C33" s="395">
        <v>33242</v>
      </c>
      <c r="D33" s="395">
        <v>36660.550000000003</v>
      </c>
      <c r="E33" s="395">
        <v>38266</v>
      </c>
      <c r="F33" s="395">
        <v>38892.916666666664</v>
      </c>
      <c r="G33" s="395">
        <v>39488</v>
      </c>
      <c r="H33" s="395">
        <v>39166.333333333343</v>
      </c>
      <c r="I33" s="395">
        <v>36675.5</v>
      </c>
      <c r="J33" s="395">
        <v>34682.916666666664</v>
      </c>
      <c r="K33" s="395">
        <v>35637.75</v>
      </c>
      <c r="L33" s="395">
        <v>39835.166666666672</v>
      </c>
      <c r="M33" s="395">
        <v>43209</v>
      </c>
      <c r="N33" s="395">
        <v>46277.166666666664</v>
      </c>
      <c r="O33" s="395">
        <v>48192.583333333336</v>
      </c>
      <c r="P33" s="395">
        <v>49363.583333333336</v>
      </c>
      <c r="Q33" s="395">
        <v>47795.666666666657</v>
      </c>
      <c r="R33" s="395">
        <v>47240.25</v>
      </c>
      <c r="S33" s="395">
        <v>51949.166666666664</v>
      </c>
      <c r="T33" s="396">
        <v>56317.333333333336</v>
      </c>
      <c r="U33" s="409"/>
    </row>
    <row r="34" spans="1:21" s="224" customFormat="1" ht="4.5" customHeight="1" x14ac:dyDescent="0.2">
      <c r="A34" s="158"/>
      <c r="B34" s="397"/>
      <c r="C34" s="397"/>
      <c r="D34" s="397"/>
      <c r="E34" s="397"/>
      <c r="F34" s="397"/>
      <c r="G34" s="397"/>
      <c r="H34" s="397"/>
      <c r="I34" s="397"/>
      <c r="J34" s="397"/>
      <c r="K34" s="397"/>
      <c r="L34" s="397"/>
      <c r="M34" s="397"/>
      <c r="N34" s="397"/>
      <c r="O34" s="397"/>
      <c r="P34" s="397"/>
      <c r="Q34" s="397"/>
      <c r="R34" s="397"/>
      <c r="S34" s="397"/>
      <c r="T34" s="398"/>
      <c r="U34" s="409"/>
    </row>
    <row r="35" spans="1:21" s="203" customFormat="1" ht="9" customHeight="1" x14ac:dyDescent="0.2">
      <c r="A35" s="213" t="s">
        <v>120</v>
      </c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31"/>
      <c r="Q35" s="231"/>
      <c r="R35" s="231"/>
      <c r="S35" s="231"/>
      <c r="T35" s="231"/>
      <c r="U35" s="231"/>
    </row>
    <row r="36" spans="1:21" s="215" customFormat="1" ht="12.75" customHeight="1" x14ac:dyDescent="0.2">
      <c r="B36" s="235"/>
      <c r="C36" s="420"/>
      <c r="D36" s="420"/>
      <c r="E36" s="420"/>
      <c r="F36" s="420"/>
      <c r="G36" s="420"/>
      <c r="H36" s="420"/>
      <c r="I36" s="420"/>
      <c r="J36" s="420"/>
      <c r="K36" s="420"/>
      <c r="L36" s="420"/>
      <c r="M36" s="420"/>
      <c r="N36" s="235"/>
      <c r="O36" s="235"/>
      <c r="Q36" s="216"/>
      <c r="R36" s="216"/>
      <c r="S36" s="216"/>
      <c r="T36" s="216"/>
      <c r="U36" s="216"/>
    </row>
    <row r="37" spans="1:21" s="184" customFormat="1" ht="4.5" customHeight="1" x14ac:dyDescent="0.25">
      <c r="A37" s="186"/>
      <c r="B37" s="317"/>
      <c r="C37" s="304"/>
      <c r="D37" s="304"/>
      <c r="E37" s="304"/>
      <c r="F37" s="304"/>
      <c r="G37" s="304"/>
      <c r="H37" s="304"/>
      <c r="I37" s="304"/>
      <c r="J37" s="304"/>
      <c r="K37" s="302"/>
      <c r="L37" s="304"/>
      <c r="M37" s="304"/>
      <c r="N37" s="517"/>
    </row>
    <row r="38" spans="1:21" s="229" customFormat="1" ht="12" customHeight="1" x14ac:dyDescent="0.25">
      <c r="A38" s="225" t="s">
        <v>3</v>
      </c>
      <c r="B38" s="389">
        <v>2011</v>
      </c>
      <c r="C38" s="389">
        <v>2012</v>
      </c>
      <c r="D38" s="389">
        <v>2013</v>
      </c>
      <c r="E38" s="389">
        <v>2014</v>
      </c>
      <c r="F38" s="389">
        <v>2015</v>
      </c>
      <c r="G38" s="389">
        <v>2016</v>
      </c>
      <c r="H38" s="389">
        <v>2017</v>
      </c>
      <c r="I38" s="389">
        <v>2018</v>
      </c>
      <c r="J38" s="389">
        <v>2019</v>
      </c>
      <c r="K38" s="389">
        <v>2020</v>
      </c>
      <c r="L38" s="389">
        <v>2021</v>
      </c>
      <c r="M38" s="389">
        <v>2022</v>
      </c>
      <c r="N38" s="399" t="s">
        <v>161</v>
      </c>
    </row>
    <row r="39" spans="1:21" s="229" customFormat="1" ht="5.25" customHeight="1" x14ac:dyDescent="0.25">
      <c r="A39" s="156"/>
      <c r="B39" s="393"/>
      <c r="C39" s="393"/>
      <c r="D39" s="393"/>
      <c r="E39" s="393"/>
      <c r="F39" s="393"/>
      <c r="G39" s="393"/>
      <c r="H39" s="393"/>
      <c r="I39" s="393"/>
      <c r="J39" s="393"/>
      <c r="K39" s="518"/>
      <c r="L39" s="518"/>
      <c r="M39" s="518"/>
      <c r="N39" s="518"/>
    </row>
    <row r="40" spans="1:21" ht="4.5" customHeight="1" x14ac:dyDescent="0.25">
      <c r="A40" s="150"/>
      <c r="B40" s="304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</row>
    <row r="41" spans="1:21" s="202" customFormat="1" ht="12" customHeight="1" x14ac:dyDescent="0.25">
      <c r="A41" s="193" t="s">
        <v>6</v>
      </c>
      <c r="B41" s="348"/>
      <c r="C41" s="348"/>
      <c r="D41" s="348"/>
      <c r="E41" s="348"/>
      <c r="F41" s="348"/>
      <c r="G41" s="348"/>
      <c r="H41" s="348"/>
      <c r="I41" s="348"/>
      <c r="J41" s="348"/>
      <c r="K41" s="348"/>
      <c r="L41" s="348"/>
      <c r="M41" s="348"/>
      <c r="N41" s="348"/>
    </row>
    <row r="42" spans="1:21" s="203" customFormat="1" ht="12" customHeight="1" x14ac:dyDescent="0.2">
      <c r="A42" s="37" t="s">
        <v>37</v>
      </c>
      <c r="B42" s="306">
        <v>6371.916666666667</v>
      </c>
      <c r="C42" s="305">
        <v>6508.333333333333</v>
      </c>
      <c r="D42" s="378">
        <v>6615.0833333332494</v>
      </c>
      <c r="E42" s="378">
        <v>6673.9166666664059</v>
      </c>
      <c r="F42" s="378">
        <v>6176.3333333333303</v>
      </c>
      <c r="G42" s="378">
        <v>5870.583333333323</v>
      </c>
      <c r="H42" s="378">
        <v>5548.9167008474469</v>
      </c>
      <c r="I42" s="378">
        <v>5208.3333333333312</v>
      </c>
      <c r="J42" s="378">
        <v>5060.8333333333358</v>
      </c>
      <c r="K42" s="378">
        <v>5058.7500000000055</v>
      </c>
      <c r="L42" s="378">
        <v>5078.1666666666688</v>
      </c>
      <c r="M42" s="378">
        <v>5068</v>
      </c>
      <c r="N42" s="400">
        <f t="shared" ref="N42:N61" si="0">((M42/L42)-1)*100</f>
        <v>-0.20020348550990885</v>
      </c>
    </row>
    <row r="43" spans="1:21" s="203" customFormat="1" ht="12" customHeight="1" x14ac:dyDescent="0.2">
      <c r="A43" s="37" t="s">
        <v>38</v>
      </c>
      <c r="B43" s="306">
        <v>811.58333333333337</v>
      </c>
      <c r="C43" s="305">
        <v>824.75</v>
      </c>
      <c r="D43" s="378">
        <v>850.91666666667004</v>
      </c>
      <c r="E43" s="378">
        <v>861.00000000000273</v>
      </c>
      <c r="F43" s="378">
        <v>809.33333333333337</v>
      </c>
      <c r="G43" s="378">
        <v>770.75000000000273</v>
      </c>
      <c r="H43" s="378">
        <v>757.08333899080753</v>
      </c>
      <c r="I43" s="378">
        <v>710.00000000000023</v>
      </c>
      <c r="J43" s="378">
        <v>678.75000000000023</v>
      </c>
      <c r="K43" s="378">
        <v>749.49999999999989</v>
      </c>
      <c r="L43" s="378">
        <v>781.16666666666754</v>
      </c>
      <c r="M43" s="378">
        <v>732</v>
      </c>
      <c r="N43" s="400">
        <f t="shared" si="0"/>
        <v>-6.2940046938341094</v>
      </c>
    </row>
    <row r="44" spans="1:21" s="203" customFormat="1" ht="12" customHeight="1" x14ac:dyDescent="0.2">
      <c r="A44" s="37" t="s">
        <v>39</v>
      </c>
      <c r="B44" s="306">
        <v>881.16666666666663</v>
      </c>
      <c r="C44" s="305">
        <v>874.41666666666663</v>
      </c>
      <c r="D44" s="378">
        <v>928.33333333333587</v>
      </c>
      <c r="E44" s="378">
        <v>901.25000000000398</v>
      </c>
      <c r="F44" s="378">
        <v>878.91666666666663</v>
      </c>
      <c r="G44" s="378">
        <v>874.00000000000068</v>
      </c>
      <c r="H44" s="378">
        <v>830.00000580400229</v>
      </c>
      <c r="I44" s="378">
        <v>802.83333333333405</v>
      </c>
      <c r="J44" s="378">
        <v>764.91666666666742</v>
      </c>
      <c r="K44" s="378">
        <v>802.41666666666561</v>
      </c>
      <c r="L44" s="378">
        <v>820.91666666666606</v>
      </c>
      <c r="M44" s="378">
        <v>775</v>
      </c>
      <c r="N44" s="400">
        <f t="shared" si="0"/>
        <v>-5.5933407775859649</v>
      </c>
    </row>
    <row r="45" spans="1:21" s="203" customFormat="1" ht="12" customHeight="1" x14ac:dyDescent="0.2">
      <c r="A45" s="37" t="s">
        <v>40</v>
      </c>
      <c r="B45" s="306">
        <v>9510.9166666666661</v>
      </c>
      <c r="C45" s="305">
        <v>9572.4166666666661</v>
      </c>
      <c r="D45" s="378">
        <v>9724.0833333333212</v>
      </c>
      <c r="E45" s="378">
        <v>9875.3333333333667</v>
      </c>
      <c r="F45" s="378">
        <v>9379.5833333333339</v>
      </c>
      <c r="G45" s="378">
        <v>8903.6666666666697</v>
      </c>
      <c r="H45" s="378">
        <v>8449.2500480189919</v>
      </c>
      <c r="I45" s="378">
        <v>8196.1666666666497</v>
      </c>
      <c r="J45" s="378">
        <v>8028.6666666666697</v>
      </c>
      <c r="K45" s="378">
        <v>8405.1666666666697</v>
      </c>
      <c r="L45" s="378">
        <v>8341.2499999999854</v>
      </c>
      <c r="M45" s="378">
        <v>7937</v>
      </c>
      <c r="N45" s="400">
        <f t="shared" si="0"/>
        <v>-4.8463959238721603</v>
      </c>
    </row>
    <row r="46" spans="1:21" s="203" customFormat="1" ht="12" customHeight="1" x14ac:dyDescent="0.2">
      <c r="A46" s="37" t="s">
        <v>41</v>
      </c>
      <c r="B46" s="306">
        <v>2042.6666666666667</v>
      </c>
      <c r="C46" s="305">
        <v>2042.25</v>
      </c>
      <c r="D46" s="378">
        <v>2015.4999999999875</v>
      </c>
      <c r="E46" s="378">
        <v>2025.416666666641</v>
      </c>
      <c r="F46" s="378">
        <v>1868.3333333333333</v>
      </c>
      <c r="G46" s="378">
        <v>1745.4999999999952</v>
      </c>
      <c r="H46" s="378">
        <v>1671.3333458155394</v>
      </c>
      <c r="I46" s="378">
        <v>1605.5000000000002</v>
      </c>
      <c r="J46" s="378">
        <v>1509.5833333333335</v>
      </c>
      <c r="K46" s="378">
        <v>1547.8333333333342</v>
      </c>
      <c r="L46" s="378">
        <v>1554.2499999999986</v>
      </c>
      <c r="M46" s="378">
        <v>1526</v>
      </c>
      <c r="N46" s="400">
        <f t="shared" si="0"/>
        <v>-1.817596911693653</v>
      </c>
    </row>
    <row r="47" spans="1:21" s="203" customFormat="1" ht="12" customHeight="1" x14ac:dyDescent="0.2">
      <c r="A47" s="37" t="s">
        <v>42</v>
      </c>
      <c r="B47" s="306">
        <v>1438.1666666666667</v>
      </c>
      <c r="C47" s="305">
        <v>1459.5</v>
      </c>
      <c r="D47" s="378">
        <v>1463.4999999999943</v>
      </c>
      <c r="E47" s="378">
        <v>1483.9166666666615</v>
      </c>
      <c r="F47" s="378">
        <v>1413.6666666666667</v>
      </c>
      <c r="G47" s="378">
        <v>1362.1666666666658</v>
      </c>
      <c r="H47" s="378">
        <v>1317.000009149313</v>
      </c>
      <c r="I47" s="378">
        <v>1292.0000000000011</v>
      </c>
      <c r="J47" s="378">
        <v>1242.4166666666656</v>
      </c>
      <c r="K47" s="378">
        <v>1269.5833333333323</v>
      </c>
      <c r="L47" s="378">
        <v>1306.0833333333308</v>
      </c>
      <c r="M47" s="378">
        <v>1267</v>
      </c>
      <c r="N47" s="400">
        <f t="shared" si="0"/>
        <v>-2.9924073246983318</v>
      </c>
    </row>
    <row r="48" spans="1:21" s="203" customFormat="1" ht="12" customHeight="1" x14ac:dyDescent="0.2">
      <c r="A48" s="37" t="s">
        <v>43</v>
      </c>
      <c r="B48" s="306">
        <v>2752.1666666666665</v>
      </c>
      <c r="C48" s="305">
        <v>2902.3333333333335</v>
      </c>
      <c r="D48" s="378">
        <v>2970.6666666666792</v>
      </c>
      <c r="E48" s="378">
        <v>2930.0833333333653</v>
      </c>
      <c r="F48" s="378">
        <v>2713.25</v>
      </c>
      <c r="G48" s="378">
        <v>2533.5833333333376</v>
      </c>
      <c r="H48" s="378">
        <v>2459.5000160783529</v>
      </c>
      <c r="I48" s="378">
        <v>2398.1666666666652</v>
      </c>
      <c r="J48" s="378">
        <v>2339.4999999999995</v>
      </c>
      <c r="K48" s="378">
        <v>2366.0000000000005</v>
      </c>
      <c r="L48" s="378">
        <v>2332.7500000000036</v>
      </c>
      <c r="M48" s="378">
        <v>2278</v>
      </c>
      <c r="N48" s="400">
        <f t="shared" si="0"/>
        <v>-2.3470153252600379</v>
      </c>
    </row>
    <row r="49" spans="1:21" s="203" customFormat="1" ht="12" customHeight="1" x14ac:dyDescent="0.2">
      <c r="A49" s="37" t="s">
        <v>44</v>
      </c>
      <c r="B49" s="306">
        <v>890.25</v>
      </c>
      <c r="C49" s="305">
        <v>931.5</v>
      </c>
      <c r="D49" s="378">
        <v>958.08333333333621</v>
      </c>
      <c r="E49" s="378">
        <v>951.75000000000296</v>
      </c>
      <c r="F49" s="378">
        <v>857.58333333333337</v>
      </c>
      <c r="G49" s="378">
        <v>807.33333333333474</v>
      </c>
      <c r="H49" s="378">
        <v>813.41667206585407</v>
      </c>
      <c r="I49" s="378">
        <v>763.83333333333337</v>
      </c>
      <c r="J49" s="378">
        <v>745.25000000000057</v>
      </c>
      <c r="K49" s="378">
        <v>798.91666666666652</v>
      </c>
      <c r="L49" s="378">
        <v>792.4166666666664</v>
      </c>
      <c r="M49" s="378">
        <v>740</v>
      </c>
      <c r="N49" s="400">
        <f t="shared" si="0"/>
        <v>-6.6147859922178647</v>
      </c>
    </row>
    <row r="50" spans="1:21" s="203" customFormat="1" ht="12" customHeight="1" x14ac:dyDescent="0.2">
      <c r="A50" s="37" t="s">
        <v>45</v>
      </c>
      <c r="B50" s="306">
        <v>4277.083333333333</v>
      </c>
      <c r="C50" s="305">
        <v>4364.25</v>
      </c>
      <c r="D50" s="378">
        <v>4452.75000000003</v>
      </c>
      <c r="E50" s="378">
        <v>4489.5000000000064</v>
      </c>
      <c r="F50" s="378">
        <v>4160.25</v>
      </c>
      <c r="G50" s="378">
        <v>3810.5833333333421</v>
      </c>
      <c r="H50" s="378">
        <v>3651.2500244602561</v>
      </c>
      <c r="I50" s="378">
        <v>3499.4166666666674</v>
      </c>
      <c r="J50" s="378">
        <v>3397.0000000000064</v>
      </c>
      <c r="K50" s="378">
        <v>3518.7500000000027</v>
      </c>
      <c r="L50" s="378">
        <v>3437.9166666666706</v>
      </c>
      <c r="M50" s="378">
        <v>3201</v>
      </c>
      <c r="N50" s="400">
        <f t="shared" si="0"/>
        <v>-6.8912859047389308</v>
      </c>
    </row>
    <row r="51" spans="1:21" s="203" customFormat="1" ht="12" customHeight="1" x14ac:dyDescent="0.2">
      <c r="A51" s="37" t="s">
        <v>46</v>
      </c>
      <c r="B51" s="306">
        <v>2043</v>
      </c>
      <c r="C51" s="305">
        <v>2030.5</v>
      </c>
      <c r="D51" s="378">
        <v>2105.2499999999918</v>
      </c>
      <c r="E51" s="378">
        <v>2129.7499999999854</v>
      </c>
      <c r="F51" s="378">
        <v>2017.25</v>
      </c>
      <c r="G51" s="378">
        <v>1879.3333333333321</v>
      </c>
      <c r="H51" s="378">
        <v>1813.7500126287341</v>
      </c>
      <c r="I51" s="378">
        <v>1752.8333333333333</v>
      </c>
      <c r="J51" s="378">
        <v>1700.3333333333333</v>
      </c>
      <c r="K51" s="378">
        <v>1800.0833333333337</v>
      </c>
      <c r="L51" s="378">
        <v>1758.9166666666642</v>
      </c>
      <c r="M51" s="378">
        <v>1708</v>
      </c>
      <c r="N51" s="400">
        <f t="shared" si="0"/>
        <v>-2.8947742455108338</v>
      </c>
    </row>
    <row r="52" spans="1:21" s="203" customFormat="1" ht="12" customHeight="1" x14ac:dyDescent="0.2">
      <c r="A52" s="37" t="s">
        <v>47</v>
      </c>
      <c r="B52" s="306">
        <v>1120.5</v>
      </c>
      <c r="C52" s="305">
        <v>1131.0833333333333</v>
      </c>
      <c r="D52" s="378">
        <v>1165.750000000002</v>
      </c>
      <c r="E52" s="378">
        <v>1165.7500000000016</v>
      </c>
      <c r="F52" s="378">
        <v>1098.9166666666667</v>
      </c>
      <c r="G52" s="378">
        <v>1047.6666666666663</v>
      </c>
      <c r="H52" s="378">
        <v>951.5000062957406</v>
      </c>
      <c r="I52" s="378">
        <v>914.16666666666765</v>
      </c>
      <c r="J52" s="378">
        <v>874.08333333333337</v>
      </c>
      <c r="K52" s="378">
        <v>915.33333333333405</v>
      </c>
      <c r="L52" s="378">
        <v>923.33333333333235</v>
      </c>
      <c r="M52" s="378">
        <v>856</v>
      </c>
      <c r="N52" s="400">
        <f t="shared" si="0"/>
        <v>-7.2924187725630807</v>
      </c>
    </row>
    <row r="53" spans="1:21" s="203" customFormat="1" ht="12" customHeight="1" x14ac:dyDescent="0.2">
      <c r="A53" s="37" t="s">
        <v>48</v>
      </c>
      <c r="B53" s="306">
        <v>6191.25</v>
      </c>
      <c r="C53" s="305">
        <v>6193.5</v>
      </c>
      <c r="D53" s="378">
        <v>6135.6666666666461</v>
      </c>
      <c r="E53" s="378">
        <v>6184.9999999997781</v>
      </c>
      <c r="F53" s="378">
        <v>5847.833333333333</v>
      </c>
      <c r="G53" s="378">
        <v>5481.0000000000064</v>
      </c>
      <c r="H53" s="378">
        <v>5157.1666986122727</v>
      </c>
      <c r="I53" s="378">
        <v>5043.0833333333348</v>
      </c>
      <c r="J53" s="378">
        <v>4846.5833333333285</v>
      </c>
      <c r="K53" s="378">
        <v>4845.4166666666715</v>
      </c>
      <c r="L53" s="378">
        <v>4814.4166666666579</v>
      </c>
      <c r="M53" s="378">
        <v>4588</v>
      </c>
      <c r="N53" s="400">
        <f t="shared" si="0"/>
        <v>-4.7028888927351904</v>
      </c>
    </row>
    <row r="54" spans="1:21" s="203" customFormat="1" ht="12" customHeight="1" x14ac:dyDescent="0.2">
      <c r="A54" s="37" t="s">
        <v>49</v>
      </c>
      <c r="B54" s="306">
        <v>3454.9166666666665</v>
      </c>
      <c r="C54" s="305">
        <v>3505.6666666666665</v>
      </c>
      <c r="D54" s="378">
        <v>3534.2500000000086</v>
      </c>
      <c r="E54" s="378">
        <v>3505.500000000075</v>
      </c>
      <c r="F54" s="378">
        <v>3242.5</v>
      </c>
      <c r="G54" s="378">
        <v>3054.0833333333308</v>
      </c>
      <c r="H54" s="378">
        <v>2867.4166841879487</v>
      </c>
      <c r="I54" s="378">
        <v>2726.8333333333358</v>
      </c>
      <c r="J54" s="378">
        <v>2625.9166666666697</v>
      </c>
      <c r="K54" s="378">
        <v>2672.0833333333389</v>
      </c>
      <c r="L54" s="378">
        <v>2587.8333333333339</v>
      </c>
      <c r="M54" s="378">
        <v>2520</v>
      </c>
      <c r="N54" s="400">
        <f t="shared" si="0"/>
        <v>-2.6212404199137174</v>
      </c>
    </row>
    <row r="55" spans="1:21" s="203" customFormat="1" ht="12" customHeight="1" x14ac:dyDescent="0.2">
      <c r="A55" s="37" t="s">
        <v>50</v>
      </c>
      <c r="B55" s="306">
        <v>2284.9166666666665</v>
      </c>
      <c r="C55" s="305">
        <v>2244.8333333333335</v>
      </c>
      <c r="D55" s="378">
        <v>2223.8333333333276</v>
      </c>
      <c r="E55" s="378">
        <v>2193.4166666666561</v>
      </c>
      <c r="F55" s="378">
        <v>2043.6666666666667</v>
      </c>
      <c r="G55" s="378">
        <v>1889.9166666666654</v>
      </c>
      <c r="H55" s="378">
        <v>1756.5833451375365</v>
      </c>
      <c r="I55" s="378">
        <v>1694.2499999999977</v>
      </c>
      <c r="J55" s="378">
        <v>1601.9166666666658</v>
      </c>
      <c r="K55" s="378">
        <v>1584.9999999999998</v>
      </c>
      <c r="L55" s="378">
        <v>1569.7500000000014</v>
      </c>
      <c r="M55" s="378">
        <v>1485</v>
      </c>
      <c r="N55" s="400">
        <f t="shared" si="0"/>
        <v>-5.3989488772098309</v>
      </c>
    </row>
    <row r="56" spans="1:21" s="203" customFormat="1" ht="12" customHeight="1" x14ac:dyDescent="0.2">
      <c r="A56" s="37" t="s">
        <v>51</v>
      </c>
      <c r="B56" s="306">
        <v>7586.416666666667</v>
      </c>
      <c r="C56" s="305">
        <v>7732.083333333333</v>
      </c>
      <c r="D56" s="378">
        <v>7928.4166666665569</v>
      </c>
      <c r="E56" s="378">
        <v>7980.7499999996944</v>
      </c>
      <c r="F56" s="378">
        <v>7381.166666666667</v>
      </c>
      <c r="G56" s="378">
        <v>6868.4166666666461</v>
      </c>
      <c r="H56" s="378">
        <v>6554.5833747461438</v>
      </c>
      <c r="I56" s="378">
        <v>6096.9166666666652</v>
      </c>
      <c r="J56" s="378">
        <v>5851.1666666666661</v>
      </c>
      <c r="K56" s="378">
        <v>5865.1666666666679</v>
      </c>
      <c r="L56" s="378">
        <v>5731.4166666666642</v>
      </c>
      <c r="M56" s="378">
        <v>5458</v>
      </c>
      <c r="N56" s="400">
        <f t="shared" si="0"/>
        <v>-4.7704901347833895</v>
      </c>
    </row>
    <row r="57" spans="1:21" s="203" customFormat="1" ht="12" customHeight="1" x14ac:dyDescent="0.2">
      <c r="A57" s="37" t="s">
        <v>52</v>
      </c>
      <c r="B57" s="306">
        <v>2108.5833333333335</v>
      </c>
      <c r="C57" s="305">
        <v>2169.25</v>
      </c>
      <c r="D57" s="378">
        <v>2218.4166666666579</v>
      </c>
      <c r="E57" s="378">
        <v>2254.0000000000009</v>
      </c>
      <c r="F57" s="378">
        <v>2108.0833333333335</v>
      </c>
      <c r="G57" s="378">
        <v>2055.7499999999977</v>
      </c>
      <c r="H57" s="378">
        <v>1998.2500134930015</v>
      </c>
      <c r="I57" s="378">
        <v>1915.4999999999991</v>
      </c>
      <c r="J57" s="378">
        <v>1931.3333333333335</v>
      </c>
      <c r="K57" s="378">
        <v>2017.3333333333339</v>
      </c>
      <c r="L57" s="378">
        <v>2080.9999999999977</v>
      </c>
      <c r="M57" s="378">
        <v>1986</v>
      </c>
      <c r="N57" s="400">
        <f t="shared" si="0"/>
        <v>-4.5651129264775552</v>
      </c>
    </row>
    <row r="58" spans="1:21" s="203" customFormat="1" ht="12" customHeight="1" x14ac:dyDescent="0.2">
      <c r="A58" s="37" t="s">
        <v>53</v>
      </c>
      <c r="B58" s="306">
        <v>611.91666666666663</v>
      </c>
      <c r="C58" s="305">
        <v>632.25</v>
      </c>
      <c r="D58" s="378">
        <v>667.08333333333451</v>
      </c>
      <c r="E58" s="378">
        <v>684.25000000000159</v>
      </c>
      <c r="F58" s="378">
        <v>646.08333333333337</v>
      </c>
      <c r="G58" s="378">
        <v>626.75000000000045</v>
      </c>
      <c r="H58" s="378">
        <v>601.16667035967112</v>
      </c>
      <c r="I58" s="378">
        <v>587.41666666666617</v>
      </c>
      <c r="J58" s="378">
        <v>590.24999999999989</v>
      </c>
      <c r="K58" s="378">
        <v>607.16666666666674</v>
      </c>
      <c r="L58" s="378">
        <v>622.24999999999966</v>
      </c>
      <c r="M58" s="378">
        <v>610</v>
      </c>
      <c r="N58" s="400">
        <f t="shared" si="0"/>
        <v>-1.9686621132984583</v>
      </c>
    </row>
    <row r="59" spans="1:21" s="203" customFormat="1" ht="12" customHeight="1" x14ac:dyDescent="0.2">
      <c r="A59" s="37" t="s">
        <v>54</v>
      </c>
      <c r="B59" s="306">
        <v>1213.5</v>
      </c>
      <c r="C59" s="305">
        <v>1229</v>
      </c>
      <c r="D59" s="378">
        <v>1275.4166666666636</v>
      </c>
      <c r="E59" s="378">
        <v>1305.8333333333317</v>
      </c>
      <c r="F59" s="378">
        <v>1244.0833333333333</v>
      </c>
      <c r="G59" s="378">
        <v>1203.3333333333337</v>
      </c>
      <c r="H59" s="378">
        <v>1155.9166753068566</v>
      </c>
      <c r="I59" s="378">
        <v>1165.9166666666677</v>
      </c>
      <c r="J59" s="378">
        <v>1162.4999999999995</v>
      </c>
      <c r="K59" s="378">
        <v>1212.7499999999995</v>
      </c>
      <c r="L59" s="378">
        <v>1216.3333333333319</v>
      </c>
      <c r="M59" s="378">
        <v>1197</v>
      </c>
      <c r="N59" s="400">
        <f t="shared" si="0"/>
        <v>-1.5894765689228763</v>
      </c>
    </row>
    <row r="60" spans="1:21" s="203" customFormat="1" ht="12" customHeight="1" x14ac:dyDescent="0.2">
      <c r="A60" s="37" t="s">
        <v>55</v>
      </c>
      <c r="B60" s="306">
        <v>701.5</v>
      </c>
      <c r="C60" s="305">
        <v>689.66666666666663</v>
      </c>
      <c r="D60" s="378">
        <v>707.33333333333519</v>
      </c>
      <c r="E60" s="378">
        <v>754.66666666667038</v>
      </c>
      <c r="F60" s="378">
        <v>708.16666666666663</v>
      </c>
      <c r="G60" s="378">
        <v>669.41666666666731</v>
      </c>
      <c r="H60" s="378">
        <v>669.75000481307507</v>
      </c>
      <c r="I60" s="378">
        <v>641.25</v>
      </c>
      <c r="J60" s="378">
        <v>655.50000000000011</v>
      </c>
      <c r="K60" s="378">
        <v>718.50000000000045</v>
      </c>
      <c r="L60" s="378">
        <v>696.58333333333439</v>
      </c>
      <c r="M60" s="378">
        <v>644</v>
      </c>
      <c r="N60" s="400">
        <f t="shared" si="0"/>
        <v>-7.5487498504607231</v>
      </c>
    </row>
    <row r="61" spans="1:21" s="224" customFormat="1" ht="15" customHeight="1" x14ac:dyDescent="0.2">
      <c r="A61" s="43" t="s">
        <v>5</v>
      </c>
      <c r="B61" s="396">
        <v>56292.416666666664</v>
      </c>
      <c r="C61" s="395">
        <v>57037.583333333336</v>
      </c>
      <c r="D61" s="401">
        <v>57940.333333333125</v>
      </c>
      <c r="E61" s="401">
        <v>58351.083333332645</v>
      </c>
      <c r="F61" s="401">
        <v>54595</v>
      </c>
      <c r="G61" s="401">
        <v>51453.833333333314</v>
      </c>
      <c r="H61" s="401">
        <v>49023.833646811545</v>
      </c>
      <c r="I61" s="401">
        <v>47014.416666666642</v>
      </c>
      <c r="J61" s="401">
        <f>SUM(J42:J60)</f>
        <v>45606.500000000007</v>
      </c>
      <c r="K61" s="401">
        <v>46755.750000000029</v>
      </c>
      <c r="L61" s="401">
        <v>46446.749999999978</v>
      </c>
      <c r="M61" s="401">
        <f>SUM(M42:M60)</f>
        <v>44576</v>
      </c>
      <c r="N61" s="402">
        <f t="shared" si="0"/>
        <v>-4.0277306808333861</v>
      </c>
    </row>
    <row r="62" spans="1:21" s="224" customFormat="1" ht="4.5" customHeight="1" x14ac:dyDescent="0.2">
      <c r="A62" s="158"/>
      <c r="B62" s="398"/>
      <c r="C62" s="397"/>
      <c r="D62" s="397"/>
      <c r="E62" s="397"/>
      <c r="F62" s="397"/>
      <c r="G62" s="397"/>
      <c r="H62" s="397"/>
      <c r="I62" s="397"/>
      <c r="J62" s="397"/>
      <c r="K62" s="519"/>
      <c r="L62" s="519"/>
      <c r="M62" s="519"/>
      <c r="N62" s="520"/>
    </row>
    <row r="63" spans="1:21" s="203" customFormat="1" ht="9" customHeight="1" x14ac:dyDescent="0.2">
      <c r="A63" s="213" t="s">
        <v>120</v>
      </c>
      <c r="B63" s="217"/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231"/>
      <c r="Q63" s="231"/>
      <c r="R63" s="231"/>
      <c r="S63" s="231"/>
      <c r="T63" s="231"/>
      <c r="U63" s="231"/>
    </row>
    <row r="64" spans="1:21" s="215" customFormat="1" ht="12" customHeight="1" x14ac:dyDescent="0.2">
      <c r="B64" s="235"/>
      <c r="C64" s="235"/>
      <c r="D64" s="235"/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Q64" s="216"/>
      <c r="R64" s="216"/>
      <c r="S64" s="216"/>
      <c r="T64" s="216"/>
      <c r="U64" s="216"/>
    </row>
    <row r="65" spans="1:21" s="203" customFormat="1" ht="4.5" customHeight="1" x14ac:dyDescent="0.25">
      <c r="A65" s="186"/>
      <c r="B65" s="339"/>
      <c r="C65" s="316"/>
      <c r="D65" s="316"/>
      <c r="E65" s="316"/>
      <c r="F65" s="316"/>
      <c r="G65" s="316"/>
      <c r="H65" s="316"/>
      <c r="I65" s="316"/>
      <c r="J65" s="316"/>
      <c r="K65" s="316"/>
      <c r="L65" s="316"/>
      <c r="M65" s="316"/>
      <c r="N65" s="316"/>
      <c r="O65" s="316"/>
      <c r="P65" s="316"/>
      <c r="Q65" s="316"/>
      <c r="R65" s="316"/>
      <c r="S65" s="316"/>
      <c r="T65" s="317"/>
      <c r="U65" s="338"/>
    </row>
    <row r="66" spans="1:21" s="203" customFormat="1" ht="15" customHeight="1" x14ac:dyDescent="0.2">
      <c r="A66" s="225" t="s">
        <v>3</v>
      </c>
      <c r="B66" s="388">
        <v>1992</v>
      </c>
      <c r="C66" s="388">
        <v>1993</v>
      </c>
      <c r="D66" s="388">
        <v>1994</v>
      </c>
      <c r="E66" s="388">
        <v>1995</v>
      </c>
      <c r="F66" s="388">
        <v>1996</v>
      </c>
      <c r="G66" s="388">
        <v>1997</v>
      </c>
      <c r="H66" s="388">
        <v>1998</v>
      </c>
      <c r="I66" s="388">
        <v>1999</v>
      </c>
      <c r="J66" s="388">
        <v>2000</v>
      </c>
      <c r="K66" s="388">
        <v>2001</v>
      </c>
      <c r="L66" s="388">
        <v>2002</v>
      </c>
      <c r="M66" s="388">
        <v>2003</v>
      </c>
      <c r="N66" s="388">
        <v>2004</v>
      </c>
      <c r="O66" s="388">
        <v>2005</v>
      </c>
      <c r="P66" s="388">
        <v>2006</v>
      </c>
      <c r="Q66" s="388">
        <v>2007</v>
      </c>
      <c r="R66" s="388">
        <v>2008</v>
      </c>
      <c r="S66" s="388">
        <v>2009</v>
      </c>
      <c r="T66" s="389">
        <v>2010</v>
      </c>
      <c r="U66" s="408"/>
    </row>
    <row r="67" spans="1:21" s="202" customFormat="1" ht="4.5" customHeight="1" x14ac:dyDescent="0.2">
      <c r="A67" s="156"/>
      <c r="B67" s="390"/>
      <c r="C67" s="391"/>
      <c r="D67" s="391"/>
      <c r="E67" s="391"/>
      <c r="F67" s="391"/>
      <c r="G67" s="391"/>
      <c r="H67" s="391"/>
      <c r="I67" s="391"/>
      <c r="J67" s="391"/>
      <c r="K67" s="391"/>
      <c r="L67" s="391"/>
      <c r="M67" s="391"/>
      <c r="N67" s="391"/>
      <c r="O67" s="391"/>
      <c r="P67" s="392"/>
      <c r="Q67" s="392"/>
      <c r="R67" s="392"/>
      <c r="S67" s="392"/>
      <c r="T67" s="393"/>
      <c r="U67" s="408"/>
    </row>
    <row r="68" spans="1:21" s="203" customFormat="1" ht="12" customHeight="1" x14ac:dyDescent="0.25">
      <c r="A68" s="193" t="s">
        <v>7</v>
      </c>
      <c r="B68" s="346"/>
      <c r="C68" s="302"/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N68" s="302"/>
      <c r="O68" s="302"/>
      <c r="P68" s="302"/>
      <c r="Q68" s="302"/>
      <c r="R68" s="302"/>
      <c r="S68" s="302"/>
      <c r="T68" s="304"/>
      <c r="U68" s="336"/>
    </row>
    <row r="69" spans="1:21" s="203" customFormat="1" ht="12" customHeight="1" x14ac:dyDescent="0.2">
      <c r="A69" s="37" t="s">
        <v>37</v>
      </c>
      <c r="B69" s="305">
        <v>3219.5</v>
      </c>
      <c r="C69" s="405">
        <v>3472.1666666666665</v>
      </c>
      <c r="D69" s="405">
        <v>3662.8333333333335</v>
      </c>
      <c r="E69" s="405">
        <v>3727</v>
      </c>
      <c r="F69" s="405">
        <v>3767.8333333333335</v>
      </c>
      <c r="G69" s="405">
        <v>3893.4166666666665</v>
      </c>
      <c r="H69" s="405">
        <v>4059.6666666666665</v>
      </c>
      <c r="I69" s="405">
        <v>3885.3333333333335</v>
      </c>
      <c r="J69" s="405">
        <v>3824.6666666666665</v>
      </c>
      <c r="K69" s="405">
        <v>3798.75</v>
      </c>
      <c r="L69" s="405">
        <v>3981.5833333333335</v>
      </c>
      <c r="M69" s="405">
        <v>4403.083333333333</v>
      </c>
      <c r="N69" s="405">
        <v>4645.083333333333</v>
      </c>
      <c r="O69" s="405">
        <v>4854.583333333333</v>
      </c>
      <c r="P69" s="405">
        <v>5153.75</v>
      </c>
      <c r="Q69" s="405">
        <v>5019.083333333333</v>
      </c>
      <c r="R69" s="405">
        <v>4929</v>
      </c>
      <c r="S69" s="405">
        <v>5162.083333333333</v>
      </c>
      <c r="T69" s="378">
        <v>5499.666666666667</v>
      </c>
      <c r="U69" s="349"/>
    </row>
    <row r="70" spans="1:21" s="203" customFormat="1" ht="12" customHeight="1" x14ac:dyDescent="0.2">
      <c r="A70" s="37" t="s">
        <v>38</v>
      </c>
      <c r="B70" s="405">
        <v>585.08333333333337</v>
      </c>
      <c r="C70" s="405">
        <v>658.66666666666663</v>
      </c>
      <c r="D70" s="405">
        <v>723.33333333333337</v>
      </c>
      <c r="E70" s="405">
        <v>736.58333333333337</v>
      </c>
      <c r="F70" s="405">
        <v>733.83333333333337</v>
      </c>
      <c r="G70" s="405">
        <v>727.91666666666663</v>
      </c>
      <c r="H70" s="405">
        <v>717.41666666666663</v>
      </c>
      <c r="I70" s="405">
        <v>620.58333333333337</v>
      </c>
      <c r="J70" s="405">
        <v>590.83333333333337</v>
      </c>
      <c r="K70" s="405">
        <v>555.25</v>
      </c>
      <c r="L70" s="405">
        <v>617.75</v>
      </c>
      <c r="M70" s="405">
        <v>675.58333333333337</v>
      </c>
      <c r="N70" s="405">
        <v>746.16666666666663</v>
      </c>
      <c r="O70" s="405">
        <v>751.83333333333337</v>
      </c>
      <c r="P70" s="405">
        <v>790.5</v>
      </c>
      <c r="Q70" s="405">
        <v>760.16666666666663</v>
      </c>
      <c r="R70" s="405">
        <v>767.16666666666663</v>
      </c>
      <c r="S70" s="405">
        <v>834.33333333333337</v>
      </c>
      <c r="T70" s="378">
        <v>891.5</v>
      </c>
      <c r="U70" s="410"/>
    </row>
    <row r="71" spans="1:21" s="203" customFormat="1" ht="12" customHeight="1" x14ac:dyDescent="0.2">
      <c r="A71" s="37" t="s">
        <v>39</v>
      </c>
      <c r="B71" s="305">
        <v>458.66666666666669</v>
      </c>
      <c r="C71" s="305">
        <v>501.25</v>
      </c>
      <c r="D71" s="305">
        <v>535.83333333333337</v>
      </c>
      <c r="E71" s="305">
        <v>597.33333333333337</v>
      </c>
      <c r="F71" s="305">
        <v>609.58333333333337</v>
      </c>
      <c r="G71" s="305">
        <v>614.91666666666663</v>
      </c>
      <c r="H71" s="305">
        <v>601.66666666666663</v>
      </c>
      <c r="I71" s="305">
        <v>569.08333333333337</v>
      </c>
      <c r="J71" s="305">
        <v>594.58333333333337</v>
      </c>
      <c r="K71" s="305">
        <v>556.83333333333337</v>
      </c>
      <c r="L71" s="305">
        <v>596.25</v>
      </c>
      <c r="M71" s="305">
        <v>682.25</v>
      </c>
      <c r="N71" s="305">
        <v>746.16666666666663</v>
      </c>
      <c r="O71" s="305">
        <v>798.5</v>
      </c>
      <c r="P71" s="305">
        <v>850.91666666666663</v>
      </c>
      <c r="Q71" s="305">
        <v>819.41666666666663</v>
      </c>
      <c r="R71" s="305">
        <v>818.41666666666663</v>
      </c>
      <c r="S71" s="305">
        <v>896.91666666666663</v>
      </c>
      <c r="T71" s="306">
        <v>989.66666666666663</v>
      </c>
      <c r="U71" s="410"/>
    </row>
    <row r="72" spans="1:21" s="203" customFormat="1" ht="12" customHeight="1" x14ac:dyDescent="0.2">
      <c r="A72" s="37" t="s">
        <v>40</v>
      </c>
      <c r="B72" s="305">
        <v>4519.333333333333</v>
      </c>
      <c r="C72" s="305">
        <v>4948.333333333333</v>
      </c>
      <c r="D72" s="305">
        <v>5164.4833333333299</v>
      </c>
      <c r="E72" s="305">
        <v>5515.416666666667</v>
      </c>
      <c r="F72" s="305">
        <v>5756.583333333333</v>
      </c>
      <c r="G72" s="305">
        <v>5802.333333333333</v>
      </c>
      <c r="H72" s="305">
        <v>5725.583333333333</v>
      </c>
      <c r="I72" s="305">
        <v>5547.333333333333</v>
      </c>
      <c r="J72" s="305">
        <v>5446.75</v>
      </c>
      <c r="K72" s="305">
        <v>5301.916666666667</v>
      </c>
      <c r="L72" s="305">
        <v>5865.583333333333</v>
      </c>
      <c r="M72" s="305">
        <v>6457.916666666667</v>
      </c>
      <c r="N72" s="305">
        <v>6682.416666666667</v>
      </c>
      <c r="O72" s="305">
        <v>6907.583333333333</v>
      </c>
      <c r="P72" s="305">
        <v>7120.25</v>
      </c>
      <c r="Q72" s="305">
        <v>6827.25</v>
      </c>
      <c r="R72" s="305">
        <v>6662</v>
      </c>
      <c r="S72" s="305">
        <v>7033.5</v>
      </c>
      <c r="T72" s="306">
        <v>7422.416666666667</v>
      </c>
      <c r="U72" s="332"/>
    </row>
    <row r="73" spans="1:21" s="203" customFormat="1" ht="12" customHeight="1" x14ac:dyDescent="0.2">
      <c r="A73" s="37" t="s">
        <v>41</v>
      </c>
      <c r="B73" s="305">
        <v>1179.5</v>
      </c>
      <c r="C73" s="305">
        <v>1320.0833333333333</v>
      </c>
      <c r="D73" s="305">
        <v>1401.6666666666667</v>
      </c>
      <c r="E73" s="305">
        <v>1504.5833333333335</v>
      </c>
      <c r="F73" s="305">
        <v>1596.25</v>
      </c>
      <c r="G73" s="305">
        <v>1600.5833333333333</v>
      </c>
      <c r="H73" s="305">
        <v>1583.4166666666667</v>
      </c>
      <c r="I73" s="305">
        <v>1480.5833333333333</v>
      </c>
      <c r="J73" s="305">
        <v>1404.6666666666667</v>
      </c>
      <c r="K73" s="305">
        <v>1417.8333333333333</v>
      </c>
      <c r="L73" s="305">
        <v>1554.9166666666667</v>
      </c>
      <c r="M73" s="305">
        <v>1580.6666666666667</v>
      </c>
      <c r="N73" s="305">
        <v>1721.1666666666667</v>
      </c>
      <c r="O73" s="305">
        <v>1775.25</v>
      </c>
      <c r="P73" s="305">
        <v>1818.0833333333333</v>
      </c>
      <c r="Q73" s="305">
        <v>1691.25</v>
      </c>
      <c r="R73" s="305">
        <v>1662.25</v>
      </c>
      <c r="S73" s="305">
        <v>1736.75</v>
      </c>
      <c r="T73" s="306">
        <v>1864.75</v>
      </c>
      <c r="U73" s="332"/>
    </row>
    <row r="74" spans="1:21" s="203" customFormat="1" ht="12" customHeight="1" x14ac:dyDescent="0.2">
      <c r="A74" s="37" t="s">
        <v>42</v>
      </c>
      <c r="B74" s="305">
        <v>811.66666666666663</v>
      </c>
      <c r="C74" s="305">
        <v>921.33333333333337</v>
      </c>
      <c r="D74" s="305">
        <v>990.48333333333301</v>
      </c>
      <c r="E74" s="305">
        <v>1048.8333333333335</v>
      </c>
      <c r="F74" s="305">
        <v>1065.25</v>
      </c>
      <c r="G74" s="305">
        <v>1062.0833333333333</v>
      </c>
      <c r="H74" s="305">
        <v>1070.4166666666667</v>
      </c>
      <c r="I74" s="305">
        <v>1006.0833333333334</v>
      </c>
      <c r="J74" s="305">
        <v>1001.5</v>
      </c>
      <c r="K74" s="305">
        <v>1000.3333333333334</v>
      </c>
      <c r="L74" s="305">
        <v>1038.5</v>
      </c>
      <c r="M74" s="305">
        <v>1096.3333333333333</v>
      </c>
      <c r="N74" s="305">
        <v>1241.8333333333333</v>
      </c>
      <c r="O74" s="305">
        <v>1317.1666666666667</v>
      </c>
      <c r="P74" s="305">
        <v>1457.9166666666667</v>
      </c>
      <c r="Q74" s="305">
        <v>1419.9166666666667</v>
      </c>
      <c r="R74" s="305">
        <v>1404.6666666666667</v>
      </c>
      <c r="S74" s="305">
        <v>1570.3333333333333</v>
      </c>
      <c r="T74" s="306">
        <v>1630.0833333333333</v>
      </c>
      <c r="U74" s="332"/>
    </row>
    <row r="75" spans="1:21" s="203" customFormat="1" ht="12" customHeight="1" x14ac:dyDescent="0.2">
      <c r="A75" s="37" t="s">
        <v>43</v>
      </c>
      <c r="B75" s="305">
        <v>1575.3333333333333</v>
      </c>
      <c r="C75" s="305">
        <v>1778.6666666666667</v>
      </c>
      <c r="D75" s="305">
        <v>1950.38333333333</v>
      </c>
      <c r="E75" s="305">
        <v>2024.8333333333333</v>
      </c>
      <c r="F75" s="305">
        <v>2125.1666666666665</v>
      </c>
      <c r="G75" s="305">
        <v>2115.3333333333335</v>
      </c>
      <c r="H75" s="305">
        <v>2092.5833333333335</v>
      </c>
      <c r="I75" s="305">
        <v>2051.4166666666665</v>
      </c>
      <c r="J75" s="305">
        <v>1885.8333333333333</v>
      </c>
      <c r="K75" s="305">
        <v>1835</v>
      </c>
      <c r="L75" s="305">
        <v>2014</v>
      </c>
      <c r="M75" s="305">
        <v>2173.4166666666665</v>
      </c>
      <c r="N75" s="305">
        <v>2284</v>
      </c>
      <c r="O75" s="305">
        <v>2424.6666666666665</v>
      </c>
      <c r="P75" s="305">
        <v>2423.25</v>
      </c>
      <c r="Q75" s="305">
        <v>2355</v>
      </c>
      <c r="R75" s="305">
        <v>2330.8333333333335</v>
      </c>
      <c r="S75" s="305">
        <v>2448.75</v>
      </c>
      <c r="T75" s="306">
        <v>2656.4166666666665</v>
      </c>
      <c r="U75" s="332"/>
    </row>
    <row r="76" spans="1:21" s="203" customFormat="1" ht="12" customHeight="1" x14ac:dyDescent="0.2">
      <c r="A76" s="37" t="s">
        <v>44</v>
      </c>
      <c r="B76" s="305">
        <v>539.08333333333337</v>
      </c>
      <c r="C76" s="305">
        <v>578.41666666666663</v>
      </c>
      <c r="D76" s="305">
        <v>643.5</v>
      </c>
      <c r="E76" s="305">
        <v>643.41666666666663</v>
      </c>
      <c r="F76" s="305">
        <v>667.16666666666663</v>
      </c>
      <c r="G76" s="305">
        <v>662.75</v>
      </c>
      <c r="H76" s="305">
        <v>662.5</v>
      </c>
      <c r="I76" s="305">
        <v>663.58333333333337</v>
      </c>
      <c r="J76" s="305">
        <v>635.66666666666663</v>
      </c>
      <c r="K76" s="305">
        <v>598.08333333333337</v>
      </c>
      <c r="L76" s="305">
        <v>619.83333333333337</v>
      </c>
      <c r="M76" s="305">
        <v>695.16666666666663</v>
      </c>
      <c r="N76" s="305">
        <v>797.33333333333337</v>
      </c>
      <c r="O76" s="305">
        <v>846.41666666666663</v>
      </c>
      <c r="P76" s="305">
        <v>921.58333333333337</v>
      </c>
      <c r="Q76" s="305">
        <v>891.83333333333337</v>
      </c>
      <c r="R76" s="305">
        <v>874</v>
      </c>
      <c r="S76" s="305">
        <v>943.91666666666663</v>
      </c>
      <c r="T76" s="306">
        <v>1038.5833333333333</v>
      </c>
      <c r="U76" s="332"/>
    </row>
    <row r="77" spans="1:21" s="203" customFormat="1" ht="12" customHeight="1" x14ac:dyDescent="0.2">
      <c r="A77" s="37" t="s">
        <v>45</v>
      </c>
      <c r="B77" s="305">
        <v>2111.6666666666665</v>
      </c>
      <c r="C77" s="305">
        <v>2465.6666666666665</v>
      </c>
      <c r="D77" s="305">
        <v>2603.5833333333335</v>
      </c>
      <c r="E77" s="305">
        <v>2583.833333333333</v>
      </c>
      <c r="F77" s="305">
        <v>2634.3333333333335</v>
      </c>
      <c r="G77" s="305">
        <v>2666.8333333333335</v>
      </c>
      <c r="H77" s="305">
        <v>2573.5833333333335</v>
      </c>
      <c r="I77" s="305">
        <v>2378.6666666666665</v>
      </c>
      <c r="J77" s="305">
        <v>2260.8333333333335</v>
      </c>
      <c r="K77" s="305">
        <v>2277.4166666666665</v>
      </c>
      <c r="L77" s="305">
        <v>2366.5833333333335</v>
      </c>
      <c r="M77" s="305">
        <v>2686.3333333333335</v>
      </c>
      <c r="N77" s="305">
        <v>2951.6666666666665</v>
      </c>
      <c r="O77" s="305">
        <v>3055.0833333333335</v>
      </c>
      <c r="P77" s="305">
        <v>3200.9166666666665</v>
      </c>
      <c r="Q77" s="305">
        <v>3034.6666666666665</v>
      </c>
      <c r="R77" s="305">
        <v>2957.75</v>
      </c>
      <c r="S77" s="305">
        <v>3192.75</v>
      </c>
      <c r="T77" s="306">
        <v>3334.4166666666665</v>
      </c>
      <c r="U77" s="332"/>
    </row>
    <row r="78" spans="1:21" s="203" customFormat="1" ht="12" customHeight="1" x14ac:dyDescent="0.2">
      <c r="A78" s="37" t="s">
        <v>46</v>
      </c>
      <c r="B78" s="305">
        <v>1165.75</v>
      </c>
      <c r="C78" s="305">
        <v>1253.9166666666667</v>
      </c>
      <c r="D78" s="305">
        <v>1326.9166666666667</v>
      </c>
      <c r="E78" s="305">
        <v>1435.0833333333333</v>
      </c>
      <c r="F78" s="305">
        <v>1480.5</v>
      </c>
      <c r="G78" s="305">
        <v>1505.6666666666667</v>
      </c>
      <c r="H78" s="305">
        <v>1442.25</v>
      </c>
      <c r="I78" s="305">
        <v>1355</v>
      </c>
      <c r="J78" s="305">
        <v>1329.4166666666667</v>
      </c>
      <c r="K78" s="305">
        <v>1325.8333333333333</v>
      </c>
      <c r="L78" s="305">
        <v>1405.25</v>
      </c>
      <c r="M78" s="305">
        <v>1501.75</v>
      </c>
      <c r="N78" s="305">
        <v>1746.3333333333333</v>
      </c>
      <c r="O78" s="305">
        <v>1895.5</v>
      </c>
      <c r="P78" s="305">
        <v>2087.4166666666665</v>
      </c>
      <c r="Q78" s="305">
        <v>2004</v>
      </c>
      <c r="R78" s="305">
        <v>1961.75</v>
      </c>
      <c r="S78" s="305">
        <v>2085.0833333333335</v>
      </c>
      <c r="T78" s="306">
        <v>2233.75</v>
      </c>
      <c r="U78" s="332"/>
    </row>
    <row r="79" spans="1:21" s="203" customFormat="1" ht="12" customHeight="1" x14ac:dyDescent="0.2">
      <c r="A79" s="37" t="s">
        <v>47</v>
      </c>
      <c r="B79" s="305">
        <v>548.33333333333337</v>
      </c>
      <c r="C79" s="305">
        <v>613.41666666666663</v>
      </c>
      <c r="D79" s="305">
        <v>661.58333333333337</v>
      </c>
      <c r="E79" s="305">
        <v>689.66666666666663</v>
      </c>
      <c r="F79" s="305">
        <v>704.66666666666663</v>
      </c>
      <c r="G79" s="305">
        <v>741.83333333333337</v>
      </c>
      <c r="H79" s="305">
        <v>710.75</v>
      </c>
      <c r="I79" s="305">
        <v>722.25</v>
      </c>
      <c r="J79" s="305">
        <v>729.66666666666663</v>
      </c>
      <c r="K79" s="305">
        <v>708.33333333333337</v>
      </c>
      <c r="L79" s="305">
        <v>805.75</v>
      </c>
      <c r="M79" s="305">
        <v>888.16666666666663</v>
      </c>
      <c r="N79" s="305">
        <v>954.08333333333337</v>
      </c>
      <c r="O79" s="305">
        <v>1030</v>
      </c>
      <c r="P79" s="305">
        <v>1078.75</v>
      </c>
      <c r="Q79" s="305">
        <v>1037.5833333333333</v>
      </c>
      <c r="R79" s="305">
        <v>1029.5833333333333</v>
      </c>
      <c r="S79" s="305">
        <v>1055.1666666666667</v>
      </c>
      <c r="T79" s="306">
        <v>1082.5833333333333</v>
      </c>
      <c r="U79" s="332"/>
    </row>
    <row r="80" spans="1:21" s="203" customFormat="1" ht="12" customHeight="1" x14ac:dyDescent="0.2">
      <c r="A80" s="37" t="s">
        <v>48</v>
      </c>
      <c r="B80" s="305">
        <v>2466.8333333333335</v>
      </c>
      <c r="C80" s="305">
        <v>2763.3333333333335</v>
      </c>
      <c r="D80" s="305">
        <v>3011.6666666666665</v>
      </c>
      <c r="E80" s="305">
        <v>3273.5833333333335</v>
      </c>
      <c r="F80" s="305">
        <v>3373.5</v>
      </c>
      <c r="G80" s="305">
        <v>3454.6666666666665</v>
      </c>
      <c r="H80" s="305">
        <v>3540.1666666666665</v>
      </c>
      <c r="I80" s="305">
        <v>3447</v>
      </c>
      <c r="J80" s="305">
        <v>3395.9166666666665</v>
      </c>
      <c r="K80" s="305">
        <v>3516.25</v>
      </c>
      <c r="L80" s="305">
        <v>3868</v>
      </c>
      <c r="M80" s="305">
        <v>4249.916666666667</v>
      </c>
      <c r="N80" s="305">
        <v>4516.916666666667</v>
      </c>
      <c r="O80" s="305">
        <v>4769.75</v>
      </c>
      <c r="P80" s="305">
        <v>4855.083333333333</v>
      </c>
      <c r="Q80" s="305">
        <v>4710</v>
      </c>
      <c r="R80" s="305">
        <v>4717.333333333333</v>
      </c>
      <c r="S80" s="305">
        <v>4959.75</v>
      </c>
      <c r="T80" s="306">
        <v>5132.666666666667</v>
      </c>
      <c r="U80" s="332"/>
    </row>
    <row r="81" spans="1:21" s="203" customFormat="1" ht="12" customHeight="1" x14ac:dyDescent="0.2">
      <c r="A81" s="37" t="s">
        <v>49</v>
      </c>
      <c r="B81" s="305">
        <v>1743.1666666666667</v>
      </c>
      <c r="C81" s="305">
        <v>1987.1666666666667</v>
      </c>
      <c r="D81" s="305">
        <v>2115.4166666666665</v>
      </c>
      <c r="E81" s="305">
        <v>2208.666666666667</v>
      </c>
      <c r="F81" s="305">
        <v>2211.6666666666665</v>
      </c>
      <c r="G81" s="305">
        <v>2267.25</v>
      </c>
      <c r="H81" s="305">
        <v>2309</v>
      </c>
      <c r="I81" s="305">
        <v>2188.9166666666665</v>
      </c>
      <c r="J81" s="305">
        <v>2098.3333333333335</v>
      </c>
      <c r="K81" s="305">
        <v>2048.75</v>
      </c>
      <c r="L81" s="305">
        <v>2178.3333333333335</v>
      </c>
      <c r="M81" s="305">
        <v>2382</v>
      </c>
      <c r="N81" s="305">
        <v>2450.1666666666665</v>
      </c>
      <c r="O81" s="305">
        <v>2567.5</v>
      </c>
      <c r="P81" s="305">
        <v>2641.4166666666665</v>
      </c>
      <c r="Q81" s="305">
        <v>2545.9166666666665</v>
      </c>
      <c r="R81" s="305">
        <v>2435.8333333333335</v>
      </c>
      <c r="S81" s="305">
        <v>2562.5833333333335</v>
      </c>
      <c r="T81" s="306">
        <v>2683.8333333333335</v>
      </c>
      <c r="U81" s="332"/>
    </row>
    <row r="82" spans="1:21" s="203" customFormat="1" ht="12" customHeight="1" x14ac:dyDescent="0.2">
      <c r="A82" s="37" t="s">
        <v>50</v>
      </c>
      <c r="B82" s="305">
        <v>940.41666666666663</v>
      </c>
      <c r="C82" s="305">
        <v>1051.1666666666667</v>
      </c>
      <c r="D82" s="305">
        <v>1067.5</v>
      </c>
      <c r="E82" s="305">
        <v>1158.3333333333333</v>
      </c>
      <c r="F82" s="305">
        <v>1248.4166666666667</v>
      </c>
      <c r="G82" s="305">
        <v>1314.8333333333333</v>
      </c>
      <c r="H82" s="305">
        <v>1423.9166666666667</v>
      </c>
      <c r="I82" s="305">
        <v>1383.5</v>
      </c>
      <c r="J82" s="305">
        <v>1356.4166666666667</v>
      </c>
      <c r="K82" s="305">
        <v>1384.3333333333333</v>
      </c>
      <c r="L82" s="305">
        <v>1502.3333333333333</v>
      </c>
      <c r="M82" s="305">
        <v>1512.0833333333333</v>
      </c>
      <c r="N82" s="305">
        <v>1595.8333333333333</v>
      </c>
      <c r="O82" s="305">
        <v>1663.5833333333333</v>
      </c>
      <c r="P82" s="305">
        <v>1632.9166666666667</v>
      </c>
      <c r="Q82" s="305">
        <v>1529</v>
      </c>
      <c r="R82" s="305">
        <v>1479.1666666666667</v>
      </c>
      <c r="S82" s="305">
        <v>1579.75</v>
      </c>
      <c r="T82" s="306">
        <v>1660.3333333333333</v>
      </c>
      <c r="U82" s="332"/>
    </row>
    <row r="83" spans="1:21" s="203" customFormat="1" ht="12" customHeight="1" x14ac:dyDescent="0.2">
      <c r="A83" s="37" t="s">
        <v>51</v>
      </c>
      <c r="B83" s="305">
        <v>3752.5</v>
      </c>
      <c r="C83" s="305">
        <v>4231.416666666667</v>
      </c>
      <c r="D83" s="305">
        <v>4585.083333333333</v>
      </c>
      <c r="E83" s="305">
        <v>4702.6666666666661</v>
      </c>
      <c r="F83" s="305">
        <v>4809.416666666667</v>
      </c>
      <c r="G83" s="305">
        <v>4990.416666666667</v>
      </c>
      <c r="H83" s="305">
        <v>5197.416666666667</v>
      </c>
      <c r="I83" s="305">
        <v>5036.5</v>
      </c>
      <c r="J83" s="305">
        <v>5012.166666666667</v>
      </c>
      <c r="K83" s="305">
        <v>4988.166666666667</v>
      </c>
      <c r="L83" s="305">
        <v>5261.916666666667</v>
      </c>
      <c r="M83" s="305">
        <v>5759.916666666667</v>
      </c>
      <c r="N83" s="305">
        <v>6266.75</v>
      </c>
      <c r="O83" s="305">
        <v>6347.083333333333</v>
      </c>
      <c r="P83" s="305">
        <v>6547.416666666667</v>
      </c>
      <c r="Q83" s="305">
        <v>6315.583333333333</v>
      </c>
      <c r="R83" s="305">
        <v>6112.25</v>
      </c>
      <c r="S83" s="305">
        <v>6330.083333333333</v>
      </c>
      <c r="T83" s="306">
        <v>6588.166666666667</v>
      </c>
      <c r="U83" s="332"/>
    </row>
    <row r="84" spans="1:21" s="203" customFormat="1" ht="12" customHeight="1" x14ac:dyDescent="0.2">
      <c r="A84" s="37" t="s">
        <v>52</v>
      </c>
      <c r="B84" s="305">
        <v>1532.5</v>
      </c>
      <c r="C84" s="305">
        <v>1730.1666666666667</v>
      </c>
      <c r="D84" s="305">
        <v>1902.3333333333333</v>
      </c>
      <c r="E84" s="305">
        <v>2024.75</v>
      </c>
      <c r="F84" s="305">
        <v>2033.25</v>
      </c>
      <c r="G84" s="305">
        <v>2029.25</v>
      </c>
      <c r="H84" s="305">
        <v>2030.1666666666667</v>
      </c>
      <c r="I84" s="305">
        <v>1890.8333333333333</v>
      </c>
      <c r="J84" s="305">
        <v>1773.5833333333333</v>
      </c>
      <c r="K84" s="305">
        <v>1762.25</v>
      </c>
      <c r="L84" s="305">
        <v>1902.4166666666667</v>
      </c>
      <c r="M84" s="305">
        <v>2006.6666666666667</v>
      </c>
      <c r="N84" s="305">
        <v>2132.1666666666665</v>
      </c>
      <c r="O84" s="305">
        <v>2184.25</v>
      </c>
      <c r="P84" s="305">
        <v>2363.1666666666665</v>
      </c>
      <c r="Q84" s="305">
        <v>2228.3333333333335</v>
      </c>
      <c r="R84" s="305">
        <v>2193.75</v>
      </c>
      <c r="S84" s="305">
        <v>2303.3333333333335</v>
      </c>
      <c r="T84" s="306">
        <v>2377.0833333333335</v>
      </c>
      <c r="U84" s="332"/>
    </row>
    <row r="85" spans="1:21" s="224" customFormat="1" ht="12" customHeight="1" x14ac:dyDescent="0.2">
      <c r="A85" s="37" t="s">
        <v>53</v>
      </c>
      <c r="B85" s="305">
        <v>516.08333333333337</v>
      </c>
      <c r="C85" s="305">
        <v>565.33333333333337</v>
      </c>
      <c r="D85" s="305">
        <v>585.08333333333337</v>
      </c>
      <c r="E85" s="305">
        <v>621.16666666666663</v>
      </c>
      <c r="F85" s="305">
        <v>641.83333333333337</v>
      </c>
      <c r="G85" s="305">
        <v>621.41666666666663</v>
      </c>
      <c r="H85" s="305">
        <v>597.41666666666663</v>
      </c>
      <c r="I85" s="305">
        <v>598.08333333333337</v>
      </c>
      <c r="J85" s="305">
        <v>546.5</v>
      </c>
      <c r="K85" s="305">
        <v>519.58333333333337</v>
      </c>
      <c r="L85" s="305">
        <v>535</v>
      </c>
      <c r="M85" s="305">
        <v>601.25</v>
      </c>
      <c r="N85" s="305">
        <v>652.25</v>
      </c>
      <c r="O85" s="305">
        <v>658.75</v>
      </c>
      <c r="P85" s="305">
        <v>688.25</v>
      </c>
      <c r="Q85" s="305">
        <v>668.58333333333337</v>
      </c>
      <c r="R85" s="305">
        <v>623.33333333333337</v>
      </c>
      <c r="S85" s="305">
        <v>666</v>
      </c>
      <c r="T85" s="306">
        <v>722.58333333333337</v>
      </c>
      <c r="U85" s="332"/>
    </row>
    <row r="86" spans="1:21" s="224" customFormat="1" ht="12" customHeight="1" x14ac:dyDescent="0.2">
      <c r="A86" s="37" t="s">
        <v>54</v>
      </c>
      <c r="B86" s="305">
        <v>900.25</v>
      </c>
      <c r="C86" s="305">
        <v>968.91666666666663</v>
      </c>
      <c r="D86" s="305">
        <v>1076.1666666666667</v>
      </c>
      <c r="E86" s="305">
        <v>1080.25</v>
      </c>
      <c r="F86" s="305">
        <v>1095.5</v>
      </c>
      <c r="G86" s="305">
        <v>1064.75</v>
      </c>
      <c r="H86" s="305">
        <v>1021</v>
      </c>
      <c r="I86" s="305">
        <v>976.08333333333337</v>
      </c>
      <c r="J86" s="305">
        <v>902.33333333333337</v>
      </c>
      <c r="K86" s="305">
        <v>919.83333333333337</v>
      </c>
      <c r="L86" s="305">
        <v>982.75</v>
      </c>
      <c r="M86" s="305">
        <v>1074.5</v>
      </c>
      <c r="N86" s="305">
        <v>1169.9166666666667</v>
      </c>
      <c r="O86" s="305">
        <v>1245.6666666666667</v>
      </c>
      <c r="P86" s="305">
        <v>1313.6666666666667</v>
      </c>
      <c r="Q86" s="305">
        <v>1264.3333333333333</v>
      </c>
      <c r="R86" s="305">
        <v>1194.25</v>
      </c>
      <c r="S86" s="305">
        <v>1290.6666666666667</v>
      </c>
      <c r="T86" s="306">
        <v>1405.6666666666667</v>
      </c>
      <c r="U86" s="332"/>
    </row>
    <row r="87" spans="1:21" s="203" customFormat="1" ht="12" customHeight="1" x14ac:dyDescent="0.2">
      <c r="A87" s="37" t="s">
        <v>55</v>
      </c>
      <c r="B87" s="305">
        <v>553.08333333333337</v>
      </c>
      <c r="C87" s="305">
        <v>625.66666666666663</v>
      </c>
      <c r="D87" s="305">
        <v>707.75</v>
      </c>
      <c r="E87" s="305">
        <v>751.16666666666674</v>
      </c>
      <c r="F87" s="305">
        <v>750.41666666666663</v>
      </c>
      <c r="G87" s="305">
        <v>711.41666666666663</v>
      </c>
      <c r="H87" s="305">
        <v>654.66666666666663</v>
      </c>
      <c r="I87" s="305">
        <v>623.41666666666663</v>
      </c>
      <c r="J87" s="305">
        <v>567.08333333333337</v>
      </c>
      <c r="K87" s="305">
        <v>561.33333333333337</v>
      </c>
      <c r="L87" s="305">
        <v>593.91666666666663</v>
      </c>
      <c r="M87" s="305">
        <v>623.25</v>
      </c>
      <c r="N87" s="305">
        <v>744.16666666666663</v>
      </c>
      <c r="O87" s="305">
        <v>789.25</v>
      </c>
      <c r="P87" s="305">
        <v>790.41666666666663</v>
      </c>
      <c r="Q87" s="305">
        <v>753.75</v>
      </c>
      <c r="R87" s="305">
        <v>720.58333333333337</v>
      </c>
      <c r="S87" s="305">
        <v>775.66666666666663</v>
      </c>
      <c r="T87" s="306">
        <v>858.41666666666663</v>
      </c>
      <c r="U87" s="332"/>
    </row>
    <row r="88" spans="1:21" s="215" customFormat="1" ht="12" customHeight="1" x14ac:dyDescent="0.2">
      <c r="A88" s="43" t="s">
        <v>5</v>
      </c>
      <c r="B88" s="395">
        <v>29118.75</v>
      </c>
      <c r="C88" s="395">
        <v>32436</v>
      </c>
      <c r="D88" s="395">
        <v>34715.599999999999</v>
      </c>
      <c r="E88" s="395">
        <v>36328</v>
      </c>
      <c r="F88" s="395">
        <v>37305.166666666664</v>
      </c>
      <c r="G88" s="395">
        <v>37847.666666666664</v>
      </c>
      <c r="H88" s="395">
        <v>38013.583333333328</v>
      </c>
      <c r="I88" s="395">
        <v>36424.25</v>
      </c>
      <c r="J88" s="395">
        <v>35356.75</v>
      </c>
      <c r="K88" s="395">
        <v>35076.083333333336</v>
      </c>
      <c r="L88" s="395">
        <v>37690.666666666657</v>
      </c>
      <c r="M88" s="395">
        <v>41050.25</v>
      </c>
      <c r="N88" s="395">
        <v>44044.416666666664</v>
      </c>
      <c r="O88" s="395">
        <v>45882.416666666664</v>
      </c>
      <c r="P88" s="395">
        <v>47735.666666666664</v>
      </c>
      <c r="Q88" s="395">
        <v>45875.666666666679</v>
      </c>
      <c r="R88" s="395">
        <v>44873.916666666664</v>
      </c>
      <c r="S88" s="395">
        <v>47427.416666666664</v>
      </c>
      <c r="T88" s="396">
        <v>50072.583333333336</v>
      </c>
      <c r="U88" s="332"/>
    </row>
    <row r="89" spans="1:21" s="203" customFormat="1" ht="4.5" customHeight="1" x14ac:dyDescent="0.2">
      <c r="A89" s="158"/>
      <c r="B89" s="395"/>
      <c r="C89" s="395"/>
      <c r="D89" s="395"/>
      <c r="E89" s="395"/>
      <c r="F89" s="395"/>
      <c r="G89" s="395"/>
      <c r="H89" s="395"/>
      <c r="I89" s="395"/>
      <c r="J89" s="395"/>
      <c r="K89" s="395"/>
      <c r="L89" s="395"/>
      <c r="M89" s="395"/>
      <c r="N89" s="395"/>
      <c r="O89" s="395"/>
      <c r="P89" s="395"/>
      <c r="Q89" s="395"/>
      <c r="R89" s="395"/>
      <c r="S89" s="395"/>
      <c r="T89" s="396"/>
      <c r="U89" s="332"/>
    </row>
    <row r="90" spans="1:21" s="202" customFormat="1" ht="12" customHeight="1" x14ac:dyDescent="0.2">
      <c r="A90" s="213" t="s">
        <v>120</v>
      </c>
      <c r="B90" s="411"/>
      <c r="C90" s="411"/>
      <c r="D90" s="411"/>
      <c r="E90" s="411"/>
      <c r="F90" s="411"/>
      <c r="G90" s="411"/>
      <c r="H90" s="411"/>
      <c r="I90" s="411"/>
      <c r="J90" s="412"/>
      <c r="K90" s="411"/>
      <c r="L90" s="411"/>
      <c r="M90" s="411"/>
      <c r="N90" s="411"/>
      <c r="O90" s="411"/>
      <c r="P90" s="411"/>
      <c r="Q90" s="411"/>
      <c r="R90" s="411"/>
      <c r="S90" s="411"/>
      <c r="T90" s="411"/>
      <c r="U90" s="409"/>
    </row>
    <row r="91" spans="1:21" s="203" customFormat="1" ht="12" customHeight="1" x14ac:dyDescent="0.2">
      <c r="B91" s="235"/>
      <c r="C91" s="235"/>
      <c r="D91" s="235"/>
      <c r="E91" s="235"/>
      <c r="F91" s="235"/>
      <c r="G91" s="235"/>
      <c r="H91" s="235"/>
      <c r="I91" s="235"/>
      <c r="J91" s="235"/>
      <c r="K91" s="235"/>
      <c r="L91" s="420"/>
      <c r="M91" s="420"/>
      <c r="N91" s="235"/>
      <c r="O91" s="235"/>
      <c r="P91" s="215"/>
      <c r="Q91" s="216"/>
      <c r="R91" s="216"/>
      <c r="S91" s="216"/>
      <c r="T91" s="216"/>
      <c r="U91" s="216"/>
    </row>
    <row r="92" spans="1:21" s="203" customFormat="1" ht="3" customHeight="1" x14ac:dyDescent="0.25">
      <c r="A92" s="186"/>
      <c r="B92" s="189"/>
      <c r="C92" s="189"/>
      <c r="D92" s="189"/>
      <c r="E92" s="189"/>
      <c r="F92" s="116"/>
      <c r="G92" s="189"/>
      <c r="H92" s="116"/>
      <c r="I92" s="152"/>
      <c r="J92" s="116"/>
      <c r="K92" s="152"/>
      <c r="L92" s="304"/>
      <c r="M92" s="304"/>
      <c r="N92" s="517"/>
    </row>
    <row r="93" spans="1:21" s="203" customFormat="1" ht="12" customHeight="1" x14ac:dyDescent="0.2">
      <c r="A93" s="225" t="s">
        <v>3</v>
      </c>
      <c r="B93" s="389">
        <v>2011</v>
      </c>
      <c r="C93" s="389">
        <v>2012</v>
      </c>
      <c r="D93" s="389">
        <v>2013</v>
      </c>
      <c r="E93" s="389">
        <v>2014</v>
      </c>
      <c r="F93" s="389">
        <v>2015</v>
      </c>
      <c r="G93" s="389">
        <v>2016</v>
      </c>
      <c r="H93" s="389">
        <v>2017</v>
      </c>
      <c r="I93" s="389">
        <v>2018</v>
      </c>
      <c r="J93" s="389">
        <v>2019</v>
      </c>
      <c r="K93" s="389">
        <v>2020</v>
      </c>
      <c r="L93" s="389">
        <v>2021</v>
      </c>
      <c r="M93" s="389">
        <v>2022</v>
      </c>
      <c r="N93" s="399" t="s">
        <v>161</v>
      </c>
      <c r="O93" s="202"/>
      <c r="P93" s="202"/>
      <c r="Q93" s="202"/>
      <c r="R93" s="202"/>
      <c r="S93" s="202"/>
      <c r="T93" s="202"/>
      <c r="U93" s="202"/>
    </row>
    <row r="94" spans="1:21" s="203" customFormat="1" ht="6" customHeight="1" x14ac:dyDescent="0.2">
      <c r="A94" s="156"/>
      <c r="B94" s="257"/>
      <c r="C94" s="257"/>
      <c r="D94" s="257"/>
      <c r="E94" s="257"/>
      <c r="F94" s="257"/>
      <c r="G94" s="257"/>
      <c r="H94" s="257"/>
      <c r="I94" s="257"/>
      <c r="J94" s="257"/>
      <c r="K94" s="518"/>
      <c r="L94" s="518"/>
      <c r="M94" s="518"/>
      <c r="N94" s="518"/>
    </row>
    <row r="95" spans="1:21" s="203" customFormat="1" ht="12" customHeight="1" x14ac:dyDescent="0.25">
      <c r="A95" s="193" t="s">
        <v>7</v>
      </c>
      <c r="B95" s="201"/>
      <c r="C95" s="201"/>
      <c r="D95" s="201"/>
      <c r="E95" s="201"/>
      <c r="F95" s="201"/>
      <c r="G95" s="237"/>
      <c r="H95" s="237"/>
      <c r="I95" s="419"/>
      <c r="J95" s="418"/>
      <c r="K95" s="417"/>
      <c r="L95" s="421"/>
    </row>
    <row r="96" spans="1:21" s="203" customFormat="1" ht="12" customHeight="1" x14ac:dyDescent="0.2">
      <c r="A96" s="37" t="s">
        <v>37</v>
      </c>
      <c r="B96" s="378">
        <v>5491.25</v>
      </c>
      <c r="C96" s="405">
        <v>5565.083333333333</v>
      </c>
      <c r="D96" s="378">
        <v>5638.916666666647</v>
      </c>
      <c r="E96" s="378">
        <v>5672.5833333331784</v>
      </c>
      <c r="F96" s="378">
        <v>5273.333333333333</v>
      </c>
      <c r="G96" s="378">
        <v>5115.5000000000027</v>
      </c>
      <c r="H96" s="406">
        <v>4815.5833612605929</v>
      </c>
      <c r="I96" s="378">
        <v>4615.5000000000027</v>
      </c>
      <c r="J96" s="378">
        <v>4463.4166666666588</v>
      </c>
      <c r="K96" s="378">
        <v>4322.4166666666706</v>
      </c>
      <c r="L96" s="378">
        <v>4401.5833333333367</v>
      </c>
      <c r="M96" s="378">
        <v>4493</v>
      </c>
      <c r="N96" s="400">
        <f t="shared" ref="N96:N115" si="1">((M96/L96)-1)*100</f>
        <v>2.0769041443419178</v>
      </c>
    </row>
    <row r="97" spans="1:21" s="203" customFormat="1" ht="12" customHeight="1" x14ac:dyDescent="0.2">
      <c r="A97" s="37" t="s">
        <v>38</v>
      </c>
      <c r="B97" s="378">
        <v>870.58333333333337</v>
      </c>
      <c r="C97" s="405">
        <v>880.91666666666663</v>
      </c>
      <c r="D97" s="378">
        <v>875.91666666666845</v>
      </c>
      <c r="E97" s="378">
        <v>902.58333333333826</v>
      </c>
      <c r="F97" s="378">
        <v>877.5</v>
      </c>
      <c r="G97" s="378">
        <v>847.25000000000057</v>
      </c>
      <c r="H97" s="406">
        <v>845.83333940058947</v>
      </c>
      <c r="I97" s="378">
        <v>806.83333333333314</v>
      </c>
      <c r="J97" s="378">
        <v>763.25000000000114</v>
      </c>
      <c r="K97" s="378">
        <v>776.91666666666788</v>
      </c>
      <c r="L97" s="378">
        <v>804.24999999999909</v>
      </c>
      <c r="M97" s="378">
        <v>818</v>
      </c>
      <c r="N97" s="400">
        <f t="shared" si="1"/>
        <v>1.7096673919802186</v>
      </c>
    </row>
    <row r="98" spans="1:21" s="203" customFormat="1" ht="12" customHeight="1" x14ac:dyDescent="0.2">
      <c r="A98" s="37" t="s">
        <v>39</v>
      </c>
      <c r="B98" s="306">
        <v>984.75</v>
      </c>
      <c r="C98" s="305">
        <v>1025.1666666666667</v>
      </c>
      <c r="D98" s="378">
        <v>1069.0833333333351</v>
      </c>
      <c r="E98" s="378">
        <v>1052.750000000002</v>
      </c>
      <c r="F98" s="378">
        <v>972.75</v>
      </c>
      <c r="G98" s="378">
        <v>970.91666666666549</v>
      </c>
      <c r="H98" s="378">
        <v>954.0833391174674</v>
      </c>
      <c r="I98" s="378">
        <v>943.08333333333383</v>
      </c>
      <c r="J98" s="378">
        <v>902.83333333333269</v>
      </c>
      <c r="K98" s="378">
        <v>907.33333333333417</v>
      </c>
      <c r="L98" s="378">
        <v>908.58333333333314</v>
      </c>
      <c r="M98" s="378">
        <v>853</v>
      </c>
      <c r="N98" s="400">
        <f t="shared" si="1"/>
        <v>-6.1175823167935235</v>
      </c>
    </row>
    <row r="99" spans="1:21" s="203" customFormat="1" ht="12" customHeight="1" x14ac:dyDescent="0.2">
      <c r="A99" s="37" t="s">
        <v>40</v>
      </c>
      <c r="B99" s="306">
        <v>7430.75</v>
      </c>
      <c r="C99" s="305">
        <v>7651.5</v>
      </c>
      <c r="D99" s="378">
        <v>7735.4166666665651</v>
      </c>
      <c r="E99" s="378">
        <v>7826.833333332962</v>
      </c>
      <c r="F99" s="378">
        <v>7333.416666666667</v>
      </c>
      <c r="G99" s="378">
        <v>7019.2500000000136</v>
      </c>
      <c r="H99" s="378">
        <v>6730.250038228929</v>
      </c>
      <c r="I99" s="378">
        <v>6652.1666666666642</v>
      </c>
      <c r="J99" s="378">
        <v>6618.833333333333</v>
      </c>
      <c r="K99" s="378">
        <v>6630.1666666666706</v>
      </c>
      <c r="L99" s="378">
        <v>6731.0000000000055</v>
      </c>
      <c r="M99" s="378">
        <v>6573</v>
      </c>
      <c r="N99" s="400">
        <f t="shared" si="1"/>
        <v>-2.347348090922674</v>
      </c>
    </row>
    <row r="100" spans="1:21" s="203" customFormat="1" ht="12" customHeight="1" x14ac:dyDescent="0.2">
      <c r="A100" s="37" t="s">
        <v>41</v>
      </c>
      <c r="B100" s="306">
        <v>1891.0833333333333</v>
      </c>
      <c r="C100" s="305">
        <v>1889.0833333333333</v>
      </c>
      <c r="D100" s="378">
        <v>1914.9166666666542</v>
      </c>
      <c r="E100" s="378">
        <v>1934.0833333333062</v>
      </c>
      <c r="F100" s="378">
        <v>1775.5</v>
      </c>
      <c r="G100" s="378">
        <v>1646.2499999999973</v>
      </c>
      <c r="H100" s="378">
        <v>1574.9166775867343</v>
      </c>
      <c r="I100" s="378">
        <v>1556.2499999999998</v>
      </c>
      <c r="J100" s="378">
        <v>1522.5833333333319</v>
      </c>
      <c r="K100" s="378">
        <v>1519.0833333333346</v>
      </c>
      <c r="L100" s="378">
        <v>1500.1666666666665</v>
      </c>
      <c r="M100" s="378">
        <v>1456</v>
      </c>
      <c r="N100" s="400">
        <f t="shared" si="1"/>
        <v>-2.9441173202977344</v>
      </c>
    </row>
    <row r="101" spans="1:21" s="203" customFormat="1" ht="12" customHeight="1" x14ac:dyDescent="0.2">
      <c r="A101" s="37" t="s">
        <v>42</v>
      </c>
      <c r="B101" s="306">
        <v>1616.9166666666667</v>
      </c>
      <c r="C101" s="305">
        <v>1654.6666666666667</v>
      </c>
      <c r="D101" s="378">
        <v>1688.8333333333283</v>
      </c>
      <c r="E101" s="378">
        <v>1714.8333333333201</v>
      </c>
      <c r="F101" s="378">
        <v>1644.75</v>
      </c>
      <c r="G101" s="378">
        <v>1544.4999999999986</v>
      </c>
      <c r="H101" s="378">
        <v>1488.416676685214</v>
      </c>
      <c r="I101" s="378">
        <v>1530.9166666666692</v>
      </c>
      <c r="J101" s="378">
        <v>1525.8333333333314</v>
      </c>
      <c r="K101" s="378">
        <v>1481.1666666666652</v>
      </c>
      <c r="L101" s="378">
        <v>1494.4166666666663</v>
      </c>
      <c r="M101" s="378">
        <v>1457</v>
      </c>
      <c r="N101" s="400">
        <f t="shared" si="1"/>
        <v>-2.5037640104834447</v>
      </c>
    </row>
    <row r="102" spans="1:21" s="203" customFormat="1" ht="12" customHeight="1" x14ac:dyDescent="0.2">
      <c r="A102" s="37" t="s">
        <v>43</v>
      </c>
      <c r="B102" s="306">
        <v>2743.0833333333335</v>
      </c>
      <c r="C102" s="305">
        <v>2811.75</v>
      </c>
      <c r="D102" s="378">
        <v>2803.0000000000109</v>
      </c>
      <c r="E102" s="378">
        <v>2801.9166666666865</v>
      </c>
      <c r="F102" s="378">
        <v>2589</v>
      </c>
      <c r="G102" s="378">
        <v>2462.916666666667</v>
      </c>
      <c r="H102" s="378">
        <v>2382.5833481922746</v>
      </c>
      <c r="I102" s="378">
        <v>2320.5833333333289</v>
      </c>
      <c r="J102" s="378">
        <v>2282.0000000000009</v>
      </c>
      <c r="K102" s="378">
        <v>2280.6666666666674</v>
      </c>
      <c r="L102" s="378">
        <v>2265.3333333333326</v>
      </c>
      <c r="M102" s="378">
        <v>2337</v>
      </c>
      <c r="N102" s="400">
        <f t="shared" si="1"/>
        <v>3.1636256621542458</v>
      </c>
    </row>
    <row r="103" spans="1:21" s="203" customFormat="1" ht="12" customHeight="1" x14ac:dyDescent="0.2">
      <c r="A103" s="37" t="s">
        <v>44</v>
      </c>
      <c r="B103" s="306">
        <v>1060.25</v>
      </c>
      <c r="C103" s="305">
        <v>1064.9166666666667</v>
      </c>
      <c r="D103" s="378">
        <v>1084.0000000000016</v>
      </c>
      <c r="E103" s="378">
        <v>1089.9166666666702</v>
      </c>
      <c r="F103" s="378">
        <v>1007.75</v>
      </c>
      <c r="G103" s="378">
        <v>950.00000000000057</v>
      </c>
      <c r="H103" s="378">
        <v>917.25000566244125</v>
      </c>
      <c r="I103" s="378">
        <v>896.00000000000034</v>
      </c>
      <c r="J103" s="378">
        <v>898.00000000000034</v>
      </c>
      <c r="K103" s="378">
        <v>917.33333333333428</v>
      </c>
      <c r="L103" s="378">
        <v>914.91666666666822</v>
      </c>
      <c r="M103" s="378">
        <v>827</v>
      </c>
      <c r="N103" s="400">
        <f t="shared" si="1"/>
        <v>-9.6092540304218659</v>
      </c>
    </row>
    <row r="104" spans="1:21" s="203" customFormat="1" ht="12" customHeight="1" x14ac:dyDescent="0.2">
      <c r="A104" s="37" t="s">
        <v>45</v>
      </c>
      <c r="B104" s="306">
        <v>3372.0833333333335</v>
      </c>
      <c r="C104" s="305">
        <v>3374.5</v>
      </c>
      <c r="D104" s="378">
        <v>3444.166666666692</v>
      </c>
      <c r="E104" s="378">
        <v>3419.7500000000637</v>
      </c>
      <c r="F104" s="378">
        <v>3179.0833333333335</v>
      </c>
      <c r="G104" s="378">
        <v>3047.2500000000082</v>
      </c>
      <c r="H104" s="378">
        <v>2895.5833534523845</v>
      </c>
      <c r="I104" s="378">
        <v>2810.8333333333358</v>
      </c>
      <c r="J104" s="378">
        <v>2757.8333333333348</v>
      </c>
      <c r="K104" s="378">
        <v>2838.9166666666715</v>
      </c>
      <c r="L104" s="378">
        <v>2802.1666666666711</v>
      </c>
      <c r="M104" s="378">
        <v>2738</v>
      </c>
      <c r="N104" s="400">
        <f t="shared" si="1"/>
        <v>-2.289894724320618</v>
      </c>
    </row>
    <row r="105" spans="1:21" s="203" customFormat="1" ht="12" customHeight="1" x14ac:dyDescent="0.2">
      <c r="A105" s="37" t="s">
        <v>46</v>
      </c>
      <c r="B105" s="306">
        <v>2264.8333333333335</v>
      </c>
      <c r="C105" s="305">
        <v>2260.6666666666665</v>
      </c>
      <c r="D105" s="378">
        <v>2325.1666666666683</v>
      </c>
      <c r="E105" s="378">
        <v>2309.2499999999991</v>
      </c>
      <c r="F105" s="378">
        <v>2174.3333333333335</v>
      </c>
      <c r="G105" s="378">
        <v>2143.4166666666647</v>
      </c>
      <c r="H105" s="378">
        <v>2053.5000117197633</v>
      </c>
      <c r="I105" s="378">
        <v>1980.2500000000007</v>
      </c>
      <c r="J105" s="378">
        <v>1948.9999999999975</v>
      </c>
      <c r="K105" s="378">
        <v>1917.3333333333294</v>
      </c>
      <c r="L105" s="378">
        <v>1937.9166666666674</v>
      </c>
      <c r="M105" s="378">
        <v>1864</v>
      </c>
      <c r="N105" s="400">
        <f t="shared" si="1"/>
        <v>-3.8142334981724701</v>
      </c>
    </row>
    <row r="106" spans="1:21" s="203" customFormat="1" ht="12" customHeight="1" x14ac:dyDescent="0.2">
      <c r="A106" s="37" t="s">
        <v>47</v>
      </c>
      <c r="B106" s="306">
        <v>1075.5</v>
      </c>
      <c r="C106" s="305">
        <v>1071.4166666666667</v>
      </c>
      <c r="D106" s="378">
        <v>1089.8333333333339</v>
      </c>
      <c r="E106" s="378">
        <v>1102.2500000000027</v>
      </c>
      <c r="F106" s="378">
        <v>1009.25</v>
      </c>
      <c r="G106" s="378">
        <v>941.41666666666674</v>
      </c>
      <c r="H106" s="378">
        <v>893.75000585615635</v>
      </c>
      <c r="I106" s="378">
        <v>827.33333333333235</v>
      </c>
      <c r="J106" s="378">
        <v>788.50000000000011</v>
      </c>
      <c r="K106" s="378">
        <v>767.33333333333314</v>
      </c>
      <c r="L106" s="378">
        <v>754.33333333333314</v>
      </c>
      <c r="M106" s="378">
        <v>786</v>
      </c>
      <c r="N106" s="400">
        <f t="shared" si="1"/>
        <v>4.1979673000442252</v>
      </c>
    </row>
    <row r="107" spans="1:21" s="203" customFormat="1" ht="12" customHeight="1" x14ac:dyDescent="0.2">
      <c r="A107" s="37" t="s">
        <v>48</v>
      </c>
      <c r="B107" s="306">
        <v>5224.583333333333</v>
      </c>
      <c r="C107" s="305">
        <v>5209</v>
      </c>
      <c r="D107" s="378">
        <v>5185.5833333333212</v>
      </c>
      <c r="E107" s="378">
        <v>5239.3333333333167</v>
      </c>
      <c r="F107" s="378">
        <v>4818.583333333333</v>
      </c>
      <c r="G107" s="378">
        <v>4573.4166666666788</v>
      </c>
      <c r="H107" s="378">
        <v>4342.1666925773025</v>
      </c>
      <c r="I107" s="378">
        <v>4180.5833333333312</v>
      </c>
      <c r="J107" s="378">
        <v>4083.3333333333312</v>
      </c>
      <c r="K107" s="378">
        <v>3954.9166666666706</v>
      </c>
      <c r="L107" s="378">
        <v>4039.5833333333353</v>
      </c>
      <c r="M107" s="378">
        <v>4000</v>
      </c>
      <c r="N107" s="400">
        <f t="shared" si="1"/>
        <v>-0.97988653945337845</v>
      </c>
    </row>
    <row r="108" spans="1:21" s="203" customFormat="1" ht="12" customHeight="1" x14ac:dyDescent="0.2">
      <c r="A108" s="37" t="s">
        <v>49</v>
      </c>
      <c r="B108" s="306">
        <v>2725.0833333333335</v>
      </c>
      <c r="C108" s="305">
        <v>2725.4166666666665</v>
      </c>
      <c r="D108" s="378">
        <v>2760.8333333333489</v>
      </c>
      <c r="E108" s="378">
        <v>2712.5000000000036</v>
      </c>
      <c r="F108" s="378">
        <v>2545.6666666666665</v>
      </c>
      <c r="G108" s="378">
        <v>2381.583333333328</v>
      </c>
      <c r="H108" s="378">
        <v>2264.3333504423499</v>
      </c>
      <c r="I108" s="378">
        <v>2181.2499999999986</v>
      </c>
      <c r="J108" s="378">
        <v>2146.4999999999991</v>
      </c>
      <c r="K108" s="378">
        <v>2129.0833333333317</v>
      </c>
      <c r="L108" s="378">
        <v>2124.6666666666674</v>
      </c>
      <c r="M108" s="378">
        <v>2062</v>
      </c>
      <c r="N108" s="400">
        <f t="shared" si="1"/>
        <v>-2.9494822717289315</v>
      </c>
    </row>
    <row r="109" spans="1:21" s="224" customFormat="1" ht="12" customHeight="1" x14ac:dyDescent="0.2">
      <c r="A109" s="37" t="s">
        <v>50</v>
      </c>
      <c r="B109" s="306">
        <v>1673.4166666666667</v>
      </c>
      <c r="C109" s="305">
        <v>1695.0833333333333</v>
      </c>
      <c r="D109" s="378">
        <v>1662.4999999999936</v>
      </c>
      <c r="E109" s="378">
        <v>1699.2499999999889</v>
      </c>
      <c r="F109" s="378">
        <v>1611.8333333333333</v>
      </c>
      <c r="G109" s="378">
        <v>1464.0833333333308</v>
      </c>
      <c r="H109" s="378">
        <v>1337.8333430662751</v>
      </c>
      <c r="I109" s="378">
        <v>1288.3333333333328</v>
      </c>
      <c r="J109" s="378">
        <v>1246.25</v>
      </c>
      <c r="K109" s="378">
        <v>1166</v>
      </c>
      <c r="L109" s="378">
        <v>1176.9166666666667</v>
      </c>
      <c r="M109" s="378">
        <v>1155</v>
      </c>
      <c r="N109" s="400">
        <f t="shared" si="1"/>
        <v>-1.8622105784889986</v>
      </c>
      <c r="O109" s="203"/>
      <c r="P109" s="203"/>
      <c r="Q109" s="203"/>
      <c r="R109" s="203"/>
      <c r="S109" s="203"/>
      <c r="T109" s="203"/>
      <c r="U109" s="203"/>
    </row>
    <row r="110" spans="1:21" s="224" customFormat="1" ht="12" customHeight="1" x14ac:dyDescent="0.2">
      <c r="A110" s="37" t="s">
        <v>51</v>
      </c>
      <c r="B110" s="306">
        <v>6517.666666666667</v>
      </c>
      <c r="C110" s="305">
        <v>6582.166666666667</v>
      </c>
      <c r="D110" s="378">
        <v>6744.3333333333094</v>
      </c>
      <c r="E110" s="378">
        <v>6863.9999999998063</v>
      </c>
      <c r="F110" s="378">
        <v>6379</v>
      </c>
      <c r="G110" s="378">
        <v>6066.7500000000055</v>
      </c>
      <c r="H110" s="378">
        <v>5851.5000352710485</v>
      </c>
      <c r="I110" s="378">
        <v>5528.9166666666742</v>
      </c>
      <c r="J110" s="378">
        <v>5308.6666666666679</v>
      </c>
      <c r="K110" s="378">
        <v>5053.8333333333367</v>
      </c>
      <c r="L110" s="378">
        <v>5093.8333333333358</v>
      </c>
      <c r="M110" s="378">
        <v>4972</v>
      </c>
      <c r="N110" s="400">
        <f t="shared" si="1"/>
        <v>-2.391780911559771</v>
      </c>
      <c r="O110" s="203"/>
      <c r="P110" s="203"/>
      <c r="Q110" s="203"/>
      <c r="R110" s="203"/>
      <c r="S110" s="203"/>
      <c r="T110" s="203"/>
      <c r="U110" s="203"/>
    </row>
    <row r="111" spans="1:21" s="203" customFormat="1" ht="12" customHeight="1" x14ac:dyDescent="0.2">
      <c r="A111" s="37" t="s">
        <v>52</v>
      </c>
      <c r="B111" s="306">
        <v>2344.6666666666665</v>
      </c>
      <c r="C111" s="305">
        <v>2452.0833333333335</v>
      </c>
      <c r="D111" s="378">
        <v>2494.6666666666711</v>
      </c>
      <c r="E111" s="378">
        <v>2580.5833333333399</v>
      </c>
      <c r="F111" s="378">
        <v>2482.6666666666665</v>
      </c>
      <c r="G111" s="378">
        <v>2390.1666666666692</v>
      </c>
      <c r="H111" s="378">
        <v>2296.1666812971234</v>
      </c>
      <c r="I111" s="378">
        <v>2287.0833333333335</v>
      </c>
      <c r="J111" s="378">
        <v>2329.916666666667</v>
      </c>
      <c r="K111" s="378">
        <v>2388.1666666666683</v>
      </c>
      <c r="L111" s="378">
        <v>2385.833333333333</v>
      </c>
      <c r="M111" s="378">
        <v>2343</v>
      </c>
      <c r="N111" s="400">
        <f t="shared" si="1"/>
        <v>-1.79531959483058</v>
      </c>
    </row>
    <row r="112" spans="1:21" s="215" customFormat="1" ht="12" customHeight="1" x14ac:dyDescent="0.2">
      <c r="A112" s="37" t="s">
        <v>53</v>
      </c>
      <c r="B112" s="306">
        <v>711.83333333333337</v>
      </c>
      <c r="C112" s="305">
        <v>711.33333333333337</v>
      </c>
      <c r="D112" s="378">
        <v>754.24999999999955</v>
      </c>
      <c r="E112" s="378">
        <v>789.41666666666958</v>
      </c>
      <c r="F112" s="378">
        <v>752.08333333333337</v>
      </c>
      <c r="G112" s="378">
        <v>706.41666666666674</v>
      </c>
      <c r="H112" s="378">
        <v>667.91667103022337</v>
      </c>
      <c r="I112" s="378">
        <v>652.08333333333394</v>
      </c>
      <c r="J112" s="378">
        <v>678.24999999999977</v>
      </c>
      <c r="K112" s="378">
        <v>695.75000000000023</v>
      </c>
      <c r="L112" s="378">
        <v>687.66666666666742</v>
      </c>
      <c r="M112" s="378">
        <v>687</v>
      </c>
      <c r="N112" s="400">
        <f t="shared" si="1"/>
        <v>-9.6946194861957657E-2</v>
      </c>
      <c r="O112" s="224"/>
      <c r="P112" s="224"/>
      <c r="Q112" s="224"/>
      <c r="R112" s="224"/>
      <c r="S112" s="224"/>
      <c r="T112" s="224"/>
      <c r="U112" s="224"/>
    </row>
    <row r="113" spans="1:22" s="203" customFormat="1" ht="12" customHeight="1" x14ac:dyDescent="0.2">
      <c r="A113" s="37" t="s">
        <v>54</v>
      </c>
      <c r="B113" s="306">
        <v>1355.9166666666667</v>
      </c>
      <c r="C113" s="305">
        <v>1339.25</v>
      </c>
      <c r="D113" s="378">
        <v>1376.2500000000002</v>
      </c>
      <c r="E113" s="378">
        <v>1425.8333333333276</v>
      </c>
      <c r="F113" s="378">
        <v>1387.75</v>
      </c>
      <c r="G113" s="378">
        <v>1323.8333333333328</v>
      </c>
      <c r="H113" s="378">
        <v>1288.333342641592</v>
      </c>
      <c r="I113" s="378">
        <v>1374.5000000000009</v>
      </c>
      <c r="J113" s="378">
        <v>1394.4166666666663</v>
      </c>
      <c r="K113" s="378">
        <v>1486.7499999999989</v>
      </c>
      <c r="L113" s="378">
        <v>1508.4166666666663</v>
      </c>
      <c r="M113" s="378">
        <v>1441</v>
      </c>
      <c r="N113" s="400">
        <f t="shared" si="1"/>
        <v>-4.4693663333517204</v>
      </c>
      <c r="O113" s="224"/>
      <c r="P113" s="224"/>
      <c r="Q113" s="224"/>
      <c r="R113" s="224"/>
      <c r="S113" s="224"/>
      <c r="T113" s="224"/>
      <c r="U113" s="224"/>
    </row>
    <row r="114" spans="1:22" s="203" customFormat="1" ht="12" customHeight="1" x14ac:dyDescent="0.2">
      <c r="A114" s="37" t="s">
        <v>55</v>
      </c>
      <c r="B114" s="306">
        <v>859.08333333333337</v>
      </c>
      <c r="C114" s="305">
        <v>852.25</v>
      </c>
      <c r="D114" s="378">
        <v>841.08333333333576</v>
      </c>
      <c r="E114" s="378">
        <v>847.25000000000443</v>
      </c>
      <c r="F114" s="378">
        <v>803.08333333333337</v>
      </c>
      <c r="G114" s="378">
        <v>770.91666666666663</v>
      </c>
      <c r="H114" s="378">
        <v>767.66667205840349</v>
      </c>
      <c r="I114" s="378">
        <v>755.83333333333337</v>
      </c>
      <c r="J114" s="378">
        <v>781.00000000000057</v>
      </c>
      <c r="K114" s="378">
        <v>813.75000000000136</v>
      </c>
      <c r="L114" s="378">
        <v>801.74999999999977</v>
      </c>
      <c r="M114" s="378">
        <v>812</v>
      </c>
      <c r="N114" s="400">
        <f t="shared" si="1"/>
        <v>1.2784533832242317</v>
      </c>
      <c r="O114" s="224"/>
      <c r="P114" s="224"/>
      <c r="Q114" s="224"/>
      <c r="R114" s="224"/>
      <c r="S114" s="224"/>
      <c r="T114" s="224"/>
      <c r="U114" s="224"/>
    </row>
    <row r="115" spans="1:22" s="238" customFormat="1" ht="12" customHeight="1" x14ac:dyDescent="0.2">
      <c r="A115" s="43" t="s">
        <v>5</v>
      </c>
      <c r="B115" s="396">
        <v>50213.333333333336</v>
      </c>
      <c r="C115" s="395">
        <v>50816.25</v>
      </c>
      <c r="D115" s="401">
        <v>51488.749999999884</v>
      </c>
      <c r="E115" s="401">
        <v>51984.916666665988</v>
      </c>
      <c r="F115" s="401">
        <v>48617.333333333336</v>
      </c>
      <c r="G115" s="401">
        <v>46365.833333333365</v>
      </c>
      <c r="H115" s="401">
        <v>44367.666945546865</v>
      </c>
      <c r="I115" s="401">
        <v>43188.333333333343</v>
      </c>
      <c r="J115" s="401">
        <f>SUM(J96:J114)</f>
        <v>42440.41666666665</v>
      </c>
      <c r="K115" s="401">
        <v>42046.916666666693</v>
      </c>
      <c r="L115" s="401">
        <v>42333.33333333335</v>
      </c>
      <c r="M115" s="401">
        <f>SUM(M96:M114)</f>
        <v>41674</v>
      </c>
      <c r="N115" s="402">
        <f t="shared" si="1"/>
        <v>-1.5574803149606686</v>
      </c>
      <c r="O115" s="224"/>
      <c r="P115" s="224"/>
      <c r="Q115" s="224"/>
      <c r="R115" s="224"/>
      <c r="S115" s="224"/>
      <c r="T115" s="224"/>
      <c r="U115" s="224"/>
    </row>
    <row r="116" spans="1:22" s="203" customFormat="1" ht="12" customHeight="1" x14ac:dyDescent="0.2">
      <c r="A116" s="158"/>
      <c r="B116" s="232"/>
      <c r="C116" s="233"/>
      <c r="D116" s="233"/>
      <c r="E116" s="233"/>
      <c r="F116" s="233"/>
      <c r="G116" s="234"/>
      <c r="H116" s="234"/>
      <c r="I116" s="233"/>
      <c r="J116" s="285"/>
      <c r="K116" s="416"/>
      <c r="L116" s="415"/>
      <c r="M116" s="415"/>
      <c r="N116" s="413"/>
      <c r="O116" s="224"/>
      <c r="P116" s="224"/>
      <c r="Q116" s="224"/>
      <c r="R116" s="224"/>
      <c r="S116" s="224"/>
      <c r="T116" s="224"/>
      <c r="U116" s="332"/>
      <c r="V116" s="332"/>
    </row>
    <row r="117" spans="1:22" s="203" customFormat="1" ht="12" customHeight="1" x14ac:dyDescent="0.2">
      <c r="A117" s="213" t="s">
        <v>120</v>
      </c>
      <c r="B117" s="217"/>
      <c r="C117" s="217"/>
      <c r="D117" s="217"/>
      <c r="E117" s="217"/>
      <c r="F117" s="217"/>
      <c r="G117" s="217"/>
      <c r="H117" s="217"/>
      <c r="I117" s="217"/>
      <c r="J117" s="217"/>
      <c r="K117" s="217"/>
      <c r="L117" s="217"/>
      <c r="M117" s="217"/>
      <c r="N117" s="217"/>
      <c r="O117" s="217"/>
      <c r="P117" s="231"/>
      <c r="Q117" s="231"/>
      <c r="R117" s="231"/>
      <c r="S117" s="231"/>
      <c r="T117" s="231"/>
      <c r="U117" s="422"/>
      <c r="V117" s="332"/>
    </row>
    <row r="118" spans="1:22" s="203" customFormat="1" ht="10.5" customHeight="1" x14ac:dyDescent="0.25">
      <c r="B118" s="235"/>
      <c r="C118" s="235"/>
      <c r="D118" s="235"/>
      <c r="E118" s="235"/>
      <c r="F118" s="235"/>
      <c r="G118" s="235"/>
      <c r="H118" s="235"/>
      <c r="I118" s="235"/>
      <c r="J118" s="235"/>
      <c r="K118" s="235"/>
      <c r="L118" s="235"/>
      <c r="M118" s="235"/>
      <c r="N118" s="235"/>
      <c r="O118" s="235"/>
      <c r="P118" s="215"/>
      <c r="Q118" s="216"/>
      <c r="R118" s="216"/>
      <c r="S118" s="216"/>
      <c r="T118" s="216"/>
      <c r="U118" s="423"/>
      <c r="V118" s="338"/>
    </row>
    <row r="119" spans="1:22" s="203" customFormat="1" ht="6" customHeight="1" x14ac:dyDescent="0.25">
      <c r="A119" s="186"/>
      <c r="B119" s="188"/>
      <c r="C119" s="187"/>
      <c r="D119" s="187"/>
      <c r="E119" s="187"/>
      <c r="F119" s="187"/>
      <c r="G119" s="187"/>
      <c r="H119" s="187"/>
      <c r="I119" s="187"/>
      <c r="J119" s="187"/>
      <c r="K119" s="187"/>
      <c r="L119" s="187"/>
      <c r="M119" s="187"/>
      <c r="N119" s="187"/>
      <c r="O119" s="187"/>
      <c r="P119" s="187"/>
      <c r="Q119" s="187"/>
      <c r="R119" s="187"/>
      <c r="S119" s="187"/>
      <c r="T119" s="189"/>
      <c r="U119" s="423"/>
      <c r="V119" s="338"/>
    </row>
    <row r="120" spans="1:22" s="203" customFormat="1" ht="12" customHeight="1" x14ac:dyDescent="0.2">
      <c r="A120" s="225" t="s">
        <v>3</v>
      </c>
      <c r="B120" s="226">
        <v>1992</v>
      </c>
      <c r="C120" s="226">
        <v>1993</v>
      </c>
      <c r="D120" s="226">
        <v>1994</v>
      </c>
      <c r="E120" s="226">
        <v>1995</v>
      </c>
      <c r="F120" s="226">
        <v>1996</v>
      </c>
      <c r="G120" s="226">
        <v>1997</v>
      </c>
      <c r="H120" s="226">
        <v>1998</v>
      </c>
      <c r="I120" s="226">
        <v>1999</v>
      </c>
      <c r="J120" s="226">
        <v>2000</v>
      </c>
      <c r="K120" s="226">
        <v>2001</v>
      </c>
      <c r="L120" s="226">
        <v>2002</v>
      </c>
      <c r="M120" s="226">
        <v>2003</v>
      </c>
      <c r="N120" s="226">
        <v>2004</v>
      </c>
      <c r="O120" s="226">
        <v>2005</v>
      </c>
      <c r="P120" s="227">
        <v>2006</v>
      </c>
      <c r="Q120" s="227">
        <v>2007</v>
      </c>
      <c r="R120" s="227">
        <v>2008</v>
      </c>
      <c r="S120" s="227">
        <v>2009</v>
      </c>
      <c r="T120" s="228">
        <v>2010</v>
      </c>
      <c r="U120" s="424"/>
      <c r="V120" s="408"/>
    </row>
    <row r="121" spans="1:22" s="203" customFormat="1" ht="5.25" customHeight="1" x14ac:dyDescent="0.2">
      <c r="A121" s="156"/>
      <c r="B121" s="258"/>
      <c r="C121" s="259"/>
      <c r="D121" s="259"/>
      <c r="E121" s="259"/>
      <c r="F121" s="259"/>
      <c r="G121" s="259"/>
      <c r="H121" s="259"/>
      <c r="I121" s="259"/>
      <c r="J121" s="259"/>
      <c r="K121" s="259"/>
      <c r="L121" s="259"/>
      <c r="M121" s="259"/>
      <c r="N121" s="259"/>
      <c r="O121" s="259"/>
      <c r="P121" s="157"/>
      <c r="Q121" s="157"/>
      <c r="R121" s="157"/>
      <c r="S121" s="157"/>
      <c r="T121" s="257"/>
      <c r="U121" s="424"/>
      <c r="V121" s="408"/>
    </row>
    <row r="122" spans="1:22" s="203" customFormat="1" ht="12" customHeight="1" x14ac:dyDescent="0.25">
      <c r="A122" s="193" t="s">
        <v>8</v>
      </c>
      <c r="B122" s="199"/>
      <c r="C122" s="199"/>
      <c r="D122" s="199"/>
      <c r="E122" s="199"/>
      <c r="F122" s="199"/>
      <c r="G122" s="199"/>
      <c r="H122" s="199"/>
      <c r="I122" s="199"/>
      <c r="J122" s="199"/>
      <c r="K122" s="199"/>
      <c r="L122" s="199"/>
      <c r="M122" s="199"/>
      <c r="N122" s="199"/>
      <c r="O122" s="199"/>
      <c r="P122" s="200"/>
      <c r="Q122" s="200"/>
      <c r="R122" s="200"/>
      <c r="S122" s="200"/>
      <c r="T122" s="201"/>
      <c r="U122" s="425"/>
      <c r="V122" s="336"/>
    </row>
    <row r="123" spans="1:22" s="203" customFormat="1" ht="12" customHeight="1" x14ac:dyDescent="0.2">
      <c r="A123" s="37" t="s">
        <v>37</v>
      </c>
      <c r="B123" s="121">
        <v>6008.5</v>
      </c>
      <c r="C123" s="204">
        <v>6745.833333333333</v>
      </c>
      <c r="D123" s="204">
        <v>7354.833333333333</v>
      </c>
      <c r="E123" s="204">
        <v>7542.5</v>
      </c>
      <c r="F123" s="204">
        <v>7584.916666666667</v>
      </c>
      <c r="G123" s="204">
        <v>7798.833333333333</v>
      </c>
      <c r="H123" s="204">
        <v>7959.666666666667</v>
      </c>
      <c r="I123" s="204">
        <v>7578.166666666667</v>
      </c>
      <c r="J123" s="204">
        <v>7331.083333333333</v>
      </c>
      <c r="K123" s="204">
        <v>7483.666666666667</v>
      </c>
      <c r="L123" s="204">
        <v>8041.083333333333</v>
      </c>
      <c r="M123" s="204">
        <v>8890.3333333333339</v>
      </c>
      <c r="N123" s="204">
        <v>9406.8333333333339</v>
      </c>
      <c r="O123" s="204">
        <v>9907.3333333333321</v>
      </c>
      <c r="P123" s="204">
        <v>10407.083333333332</v>
      </c>
      <c r="Q123" s="204">
        <v>10261.583333333332</v>
      </c>
      <c r="R123" s="204">
        <v>10154.75</v>
      </c>
      <c r="S123" s="204">
        <v>10978</v>
      </c>
      <c r="T123" s="205">
        <v>11869.416666666668</v>
      </c>
      <c r="U123" s="426"/>
      <c r="V123" s="410"/>
    </row>
    <row r="124" spans="1:22" s="203" customFormat="1" ht="12" customHeight="1" x14ac:dyDescent="0.2">
      <c r="A124" s="37" t="s">
        <v>38</v>
      </c>
      <c r="B124" s="204">
        <v>1015.5833333333334</v>
      </c>
      <c r="C124" s="204">
        <v>1160.1666666666667</v>
      </c>
      <c r="D124" s="204">
        <v>1304.25</v>
      </c>
      <c r="E124" s="204">
        <v>1361.1666666666667</v>
      </c>
      <c r="F124" s="204">
        <v>1395</v>
      </c>
      <c r="G124" s="204">
        <v>1382.8333333333333</v>
      </c>
      <c r="H124" s="204">
        <v>1328.6666666666667</v>
      </c>
      <c r="I124" s="204">
        <v>1158.4166666666667</v>
      </c>
      <c r="J124" s="204">
        <v>1083.5833333333333</v>
      </c>
      <c r="K124" s="204">
        <v>1028.75</v>
      </c>
      <c r="L124" s="204">
        <v>1169</v>
      </c>
      <c r="M124" s="204">
        <v>1319.25</v>
      </c>
      <c r="N124" s="204">
        <v>1432.4166666666667</v>
      </c>
      <c r="O124" s="204">
        <v>1436.6666666666667</v>
      </c>
      <c r="P124" s="204">
        <v>1476.75</v>
      </c>
      <c r="Q124" s="204">
        <v>1418.75</v>
      </c>
      <c r="R124" s="204">
        <v>1462.5</v>
      </c>
      <c r="S124" s="204">
        <v>1618.9166666666667</v>
      </c>
      <c r="T124" s="205">
        <v>1722.1666666666665</v>
      </c>
      <c r="U124" s="426"/>
      <c r="V124" s="410"/>
    </row>
    <row r="125" spans="1:22" s="203" customFormat="1" ht="12" customHeight="1" x14ac:dyDescent="0.2">
      <c r="A125" s="37" t="s">
        <v>39</v>
      </c>
      <c r="B125" s="204">
        <v>826</v>
      </c>
      <c r="C125" s="204">
        <v>931.91666666666663</v>
      </c>
      <c r="D125" s="204">
        <v>1004.4166666666666</v>
      </c>
      <c r="E125" s="204">
        <v>1059.25</v>
      </c>
      <c r="F125" s="204">
        <v>1110.25</v>
      </c>
      <c r="G125" s="204">
        <v>1113</v>
      </c>
      <c r="H125" s="204">
        <v>1085.0833333333333</v>
      </c>
      <c r="I125" s="204">
        <v>1026.6666666666667</v>
      </c>
      <c r="J125" s="204">
        <v>1032.25</v>
      </c>
      <c r="K125" s="204">
        <v>998.58333333333337</v>
      </c>
      <c r="L125" s="204">
        <v>1089.6666666666667</v>
      </c>
      <c r="M125" s="204">
        <v>1242.8333333333333</v>
      </c>
      <c r="N125" s="204">
        <v>1392.6666666666667</v>
      </c>
      <c r="O125" s="204">
        <v>1497.5833333333335</v>
      </c>
      <c r="P125" s="204">
        <v>1547.6666666666665</v>
      </c>
      <c r="Q125" s="204">
        <v>1531.9166666666665</v>
      </c>
      <c r="R125" s="204">
        <v>1538.3333333333333</v>
      </c>
      <c r="S125" s="204">
        <v>1709.5</v>
      </c>
      <c r="T125" s="205">
        <v>1868.75</v>
      </c>
      <c r="U125" s="422"/>
      <c r="V125" s="332"/>
    </row>
    <row r="126" spans="1:22" s="203" customFormat="1" ht="12" customHeight="1" x14ac:dyDescent="0.2">
      <c r="A126" s="37" t="s">
        <v>40</v>
      </c>
      <c r="B126" s="204">
        <v>9730.5</v>
      </c>
      <c r="C126" s="204">
        <v>11143.5</v>
      </c>
      <c r="D126" s="204">
        <v>11663.5</v>
      </c>
      <c r="E126" s="204">
        <v>12356.583333333334</v>
      </c>
      <c r="F126" s="204">
        <v>12775.083333333334</v>
      </c>
      <c r="G126" s="204">
        <v>12964.916666666666</v>
      </c>
      <c r="H126" s="204">
        <v>12796.583333333334</v>
      </c>
      <c r="I126" s="204">
        <v>12196.75</v>
      </c>
      <c r="J126" s="204">
        <v>11643.833333333334</v>
      </c>
      <c r="K126" s="204">
        <v>11634.25</v>
      </c>
      <c r="L126" s="204">
        <v>12920.416666666666</v>
      </c>
      <c r="M126" s="204">
        <v>14064.75</v>
      </c>
      <c r="N126" s="204">
        <v>14674.166666666666</v>
      </c>
      <c r="O126" s="204">
        <v>15309.333333333332</v>
      </c>
      <c r="P126" s="204">
        <v>15643</v>
      </c>
      <c r="Q126" s="204">
        <v>15177</v>
      </c>
      <c r="R126" s="204">
        <v>14774.666666666666</v>
      </c>
      <c r="S126" s="204">
        <v>15769</v>
      </c>
      <c r="T126" s="205">
        <v>16947</v>
      </c>
      <c r="U126" s="422"/>
      <c r="V126" s="332"/>
    </row>
    <row r="127" spans="1:22" s="203" customFormat="1" ht="12" customHeight="1" x14ac:dyDescent="0.2">
      <c r="A127" s="37" t="s">
        <v>41</v>
      </c>
      <c r="B127" s="204">
        <v>2357.1666666666665</v>
      </c>
      <c r="C127" s="204">
        <v>2651.8333333333335</v>
      </c>
      <c r="D127" s="204">
        <v>2897.8333333333335</v>
      </c>
      <c r="E127" s="204">
        <v>3063.333333333333</v>
      </c>
      <c r="F127" s="204">
        <v>3182.3333333333335</v>
      </c>
      <c r="G127" s="204">
        <v>3233.9166666666665</v>
      </c>
      <c r="H127" s="204">
        <v>3219.6666666666665</v>
      </c>
      <c r="I127" s="204">
        <v>2988.75</v>
      </c>
      <c r="J127" s="204">
        <v>2843.25</v>
      </c>
      <c r="K127" s="204">
        <v>2839.0833333333335</v>
      </c>
      <c r="L127" s="204">
        <v>3116.5833333333335</v>
      </c>
      <c r="M127" s="204">
        <v>3160</v>
      </c>
      <c r="N127" s="204">
        <v>3419.4166666666665</v>
      </c>
      <c r="O127" s="204">
        <v>3480.416666666667</v>
      </c>
      <c r="P127" s="204">
        <v>3570.1666666666665</v>
      </c>
      <c r="Q127" s="204">
        <v>3387.75</v>
      </c>
      <c r="R127" s="204">
        <v>3284</v>
      </c>
      <c r="S127" s="204">
        <v>3544.583333333333</v>
      </c>
      <c r="T127" s="205">
        <v>3864.166666666667</v>
      </c>
      <c r="U127" s="422"/>
      <c r="V127" s="332"/>
    </row>
    <row r="128" spans="1:22" s="203" customFormat="1" ht="12" customHeight="1" x14ac:dyDescent="0.2">
      <c r="A128" s="37" t="s">
        <v>42</v>
      </c>
      <c r="B128" s="204">
        <v>1349.3333333333333</v>
      </c>
      <c r="C128" s="204">
        <v>1579.6666666666667</v>
      </c>
      <c r="D128" s="204">
        <v>1720.25</v>
      </c>
      <c r="E128" s="204">
        <v>1779.9166666666667</v>
      </c>
      <c r="F128" s="204">
        <v>1809.75</v>
      </c>
      <c r="G128" s="204">
        <v>1808.3333333333333</v>
      </c>
      <c r="H128" s="204">
        <v>1788.3333333333333</v>
      </c>
      <c r="I128" s="204">
        <v>1703.25</v>
      </c>
      <c r="J128" s="204">
        <v>1642.4166666666667</v>
      </c>
      <c r="K128" s="204">
        <v>1652.4166666666667</v>
      </c>
      <c r="L128" s="204">
        <v>1844</v>
      </c>
      <c r="M128" s="204">
        <v>1967.25</v>
      </c>
      <c r="N128" s="204">
        <v>2239.5</v>
      </c>
      <c r="O128" s="204">
        <v>2358.8333333333335</v>
      </c>
      <c r="P128" s="204">
        <v>2549.5</v>
      </c>
      <c r="Q128" s="204">
        <v>2489</v>
      </c>
      <c r="R128" s="204">
        <v>2486.9166666666665</v>
      </c>
      <c r="S128" s="204">
        <v>2890.333333333333</v>
      </c>
      <c r="T128" s="205">
        <v>3061</v>
      </c>
      <c r="U128" s="422"/>
      <c r="V128" s="332"/>
    </row>
    <row r="129" spans="1:22" s="203" customFormat="1" ht="12" customHeight="1" x14ac:dyDescent="0.2">
      <c r="A129" s="37" t="s">
        <v>43</v>
      </c>
      <c r="B129" s="204">
        <v>2918.25</v>
      </c>
      <c r="C129" s="204">
        <v>3348.25</v>
      </c>
      <c r="D129" s="204">
        <v>3798.9166666666665</v>
      </c>
      <c r="E129" s="204">
        <v>3909.25</v>
      </c>
      <c r="F129" s="204">
        <v>4034.6666666666665</v>
      </c>
      <c r="G129" s="204">
        <v>4011.1666666666665</v>
      </c>
      <c r="H129" s="204">
        <v>3956.75</v>
      </c>
      <c r="I129" s="204">
        <v>3837.8333333333335</v>
      </c>
      <c r="J129" s="204">
        <v>3572.6666666666665</v>
      </c>
      <c r="K129" s="204">
        <v>3520.75</v>
      </c>
      <c r="L129" s="204">
        <v>3912.8333333333335</v>
      </c>
      <c r="M129" s="204">
        <v>4224.666666666667</v>
      </c>
      <c r="N129" s="204">
        <v>4413.833333333333</v>
      </c>
      <c r="O129" s="204">
        <v>4654.583333333333</v>
      </c>
      <c r="P129" s="204">
        <v>4714.0833333333339</v>
      </c>
      <c r="Q129" s="204">
        <v>4612.5833333333339</v>
      </c>
      <c r="R129" s="204">
        <v>4563.333333333333</v>
      </c>
      <c r="S129" s="204">
        <v>4887.0833333333339</v>
      </c>
      <c r="T129" s="205">
        <v>5356.583333333333</v>
      </c>
      <c r="U129" s="422"/>
      <c r="V129" s="332"/>
    </row>
    <row r="130" spans="1:22" s="203" customFormat="1" ht="12" customHeight="1" x14ac:dyDescent="0.2">
      <c r="A130" s="37" t="s">
        <v>44</v>
      </c>
      <c r="B130" s="204">
        <v>900.33333333333337</v>
      </c>
      <c r="C130" s="204">
        <v>1028.5833333333333</v>
      </c>
      <c r="D130" s="204">
        <v>1169.6666666666667</v>
      </c>
      <c r="E130" s="204">
        <v>1146.25</v>
      </c>
      <c r="F130" s="204">
        <v>1145.5833333333333</v>
      </c>
      <c r="G130" s="204">
        <v>1151.25</v>
      </c>
      <c r="H130" s="204">
        <v>1150</v>
      </c>
      <c r="I130" s="204">
        <v>1125.3333333333333</v>
      </c>
      <c r="J130" s="204">
        <v>1111.6666666666667</v>
      </c>
      <c r="K130" s="204">
        <v>1066.4166666666667</v>
      </c>
      <c r="L130" s="204">
        <v>1110.8333333333333</v>
      </c>
      <c r="M130" s="204">
        <v>1233.5833333333333</v>
      </c>
      <c r="N130" s="204">
        <v>1443.4166666666667</v>
      </c>
      <c r="O130" s="204">
        <v>1534.0833333333333</v>
      </c>
      <c r="P130" s="204">
        <v>1638.8333333333335</v>
      </c>
      <c r="Q130" s="204">
        <v>1614.0833333333335</v>
      </c>
      <c r="R130" s="204">
        <v>1594.8333333333333</v>
      </c>
      <c r="S130" s="204">
        <v>1729.5</v>
      </c>
      <c r="T130" s="205">
        <v>1919.5833333333333</v>
      </c>
      <c r="U130" s="422"/>
      <c r="V130" s="332"/>
    </row>
    <row r="131" spans="1:22" s="203" customFormat="1" ht="12" customHeight="1" x14ac:dyDescent="0.2">
      <c r="A131" s="37" t="s">
        <v>45</v>
      </c>
      <c r="B131" s="204">
        <v>4429.166666666667</v>
      </c>
      <c r="C131" s="204">
        <v>5211.083333333333</v>
      </c>
      <c r="D131" s="204">
        <v>5562.5</v>
      </c>
      <c r="E131" s="204">
        <v>5568.4166666666661</v>
      </c>
      <c r="F131" s="204">
        <v>5630.583333333333</v>
      </c>
      <c r="G131" s="204">
        <v>5700.916666666667</v>
      </c>
      <c r="H131" s="204">
        <v>5625.25</v>
      </c>
      <c r="I131" s="204">
        <v>5087.75</v>
      </c>
      <c r="J131" s="204">
        <v>4749.583333333333</v>
      </c>
      <c r="K131" s="204">
        <v>4859.833333333333</v>
      </c>
      <c r="L131" s="204">
        <v>5235.5</v>
      </c>
      <c r="M131" s="204">
        <v>5764.25</v>
      </c>
      <c r="N131" s="204">
        <v>6421</v>
      </c>
      <c r="O131" s="204">
        <v>6623.8333333333339</v>
      </c>
      <c r="P131" s="204">
        <v>7045</v>
      </c>
      <c r="Q131" s="204">
        <v>6674.1666666666661</v>
      </c>
      <c r="R131" s="204">
        <v>6523.666666666667</v>
      </c>
      <c r="S131" s="204">
        <v>7140.5</v>
      </c>
      <c r="T131" s="205">
        <v>7593.25</v>
      </c>
      <c r="U131" s="422"/>
      <c r="V131" s="332"/>
    </row>
    <row r="132" spans="1:22" s="203" customFormat="1" ht="12" customHeight="1" x14ac:dyDescent="0.2">
      <c r="A132" s="37" t="s">
        <v>46</v>
      </c>
      <c r="B132" s="204">
        <v>2098.5833333333335</v>
      </c>
      <c r="C132" s="204">
        <v>2339</v>
      </c>
      <c r="D132" s="204">
        <v>2549.25</v>
      </c>
      <c r="E132" s="204">
        <v>2673.583333333333</v>
      </c>
      <c r="F132" s="204">
        <v>2697.8333333333335</v>
      </c>
      <c r="G132" s="204">
        <v>2751.5</v>
      </c>
      <c r="H132" s="204">
        <v>2616.1666666666665</v>
      </c>
      <c r="I132" s="204">
        <v>2423.3333333333335</v>
      </c>
      <c r="J132" s="204">
        <v>2363.6666666666665</v>
      </c>
      <c r="K132" s="204">
        <v>2384.5833333333335</v>
      </c>
      <c r="L132" s="204">
        <v>2656.6666666666665</v>
      </c>
      <c r="M132" s="204">
        <v>2870.0833333333335</v>
      </c>
      <c r="N132" s="204">
        <v>3316.8333333333335</v>
      </c>
      <c r="O132" s="204">
        <v>3541.666666666667</v>
      </c>
      <c r="P132" s="204">
        <v>3759.6666666666665</v>
      </c>
      <c r="Q132" s="204">
        <v>3636.083333333333</v>
      </c>
      <c r="R132" s="204">
        <v>3604.25</v>
      </c>
      <c r="S132" s="204">
        <v>3965.25</v>
      </c>
      <c r="T132" s="205">
        <v>4269.916666666667</v>
      </c>
      <c r="U132" s="422"/>
      <c r="V132" s="332"/>
    </row>
    <row r="133" spans="1:22" s="224" customFormat="1" ht="12" customHeight="1" x14ac:dyDescent="0.2">
      <c r="A133" s="37" t="s">
        <v>47</v>
      </c>
      <c r="B133" s="204">
        <v>1024</v>
      </c>
      <c r="C133" s="204">
        <v>1217.9166666666667</v>
      </c>
      <c r="D133" s="204">
        <v>1324.0833333333333</v>
      </c>
      <c r="E133" s="204">
        <v>1467.25</v>
      </c>
      <c r="F133" s="204">
        <v>1498.5</v>
      </c>
      <c r="G133" s="204">
        <v>1517.5</v>
      </c>
      <c r="H133" s="204">
        <v>1465.9166666666667</v>
      </c>
      <c r="I133" s="204">
        <v>1446.6666666666667</v>
      </c>
      <c r="J133" s="204">
        <v>1411.5833333333333</v>
      </c>
      <c r="K133" s="204">
        <v>1410.1666666666667</v>
      </c>
      <c r="L133" s="204">
        <v>1616.4166666666667</v>
      </c>
      <c r="M133" s="204">
        <v>1787.75</v>
      </c>
      <c r="N133" s="204">
        <v>1933.6666666666667</v>
      </c>
      <c r="O133" s="204">
        <v>2080.083333333333</v>
      </c>
      <c r="P133" s="204">
        <v>2143.083333333333</v>
      </c>
      <c r="Q133" s="204">
        <v>2055.4166666666665</v>
      </c>
      <c r="R133" s="204">
        <v>2026.9166666666667</v>
      </c>
      <c r="S133" s="204">
        <v>2142.25</v>
      </c>
      <c r="T133" s="205">
        <v>2242.75</v>
      </c>
      <c r="U133" s="422"/>
      <c r="V133" s="332"/>
    </row>
    <row r="134" spans="1:22" s="224" customFormat="1" ht="12" customHeight="1" x14ac:dyDescent="0.2">
      <c r="A134" s="37" t="s">
        <v>48</v>
      </c>
      <c r="B134" s="204">
        <v>5177.666666666667</v>
      </c>
      <c r="C134" s="204">
        <v>6016.583333333333</v>
      </c>
      <c r="D134" s="204">
        <v>6560.25</v>
      </c>
      <c r="E134" s="204">
        <v>7047.333333333333</v>
      </c>
      <c r="F134" s="204">
        <v>7288.666666666667</v>
      </c>
      <c r="G134" s="204">
        <v>7480.666666666667</v>
      </c>
      <c r="H134" s="204">
        <v>7595.25</v>
      </c>
      <c r="I134" s="204">
        <v>7265.833333333333</v>
      </c>
      <c r="J134" s="204">
        <v>7187.833333333333</v>
      </c>
      <c r="K134" s="204">
        <v>7471.833333333333</v>
      </c>
      <c r="L134" s="204">
        <v>8292.8333333333339</v>
      </c>
      <c r="M134" s="204">
        <v>9032.75</v>
      </c>
      <c r="N134" s="204">
        <v>9444.75</v>
      </c>
      <c r="O134" s="204">
        <v>9932.4166666666679</v>
      </c>
      <c r="P134" s="204">
        <v>10120.666666666666</v>
      </c>
      <c r="Q134" s="204">
        <v>9862.25</v>
      </c>
      <c r="R134" s="204">
        <v>9881.5833333333339</v>
      </c>
      <c r="S134" s="204">
        <v>10655.166666666668</v>
      </c>
      <c r="T134" s="205">
        <v>11293.333333333334</v>
      </c>
      <c r="U134" s="422"/>
      <c r="V134" s="332"/>
    </row>
    <row r="135" spans="1:22" s="203" customFormat="1" ht="12" customHeight="1" x14ac:dyDescent="0.2">
      <c r="A135" s="37" t="s">
        <v>49</v>
      </c>
      <c r="B135" s="204">
        <v>3737.5833333333335</v>
      </c>
      <c r="C135" s="204">
        <v>4390</v>
      </c>
      <c r="D135" s="204">
        <v>4766.666666666667</v>
      </c>
      <c r="E135" s="204">
        <v>4908.75</v>
      </c>
      <c r="F135" s="204">
        <v>4944.916666666667</v>
      </c>
      <c r="G135" s="204">
        <v>5129</v>
      </c>
      <c r="H135" s="204">
        <v>5186.416666666667</v>
      </c>
      <c r="I135" s="204">
        <v>4918.416666666667</v>
      </c>
      <c r="J135" s="204">
        <v>4596.916666666667</v>
      </c>
      <c r="K135" s="204">
        <v>4591.916666666667</v>
      </c>
      <c r="L135" s="204">
        <v>4902.833333333333</v>
      </c>
      <c r="M135" s="204">
        <v>5332</v>
      </c>
      <c r="N135" s="204">
        <v>5597.083333333333</v>
      </c>
      <c r="O135" s="204">
        <v>5742.5</v>
      </c>
      <c r="P135" s="204">
        <v>5846.4166666666661</v>
      </c>
      <c r="Q135" s="204">
        <v>5519</v>
      </c>
      <c r="R135" s="204">
        <v>5440.333333333333</v>
      </c>
      <c r="S135" s="204">
        <v>5759.916666666667</v>
      </c>
      <c r="T135" s="205">
        <v>6080.916666666667</v>
      </c>
      <c r="U135" s="422"/>
      <c r="V135" s="332"/>
    </row>
    <row r="136" spans="1:22" s="215" customFormat="1" ht="12" customHeight="1" x14ac:dyDescent="0.2">
      <c r="A136" s="37" t="s">
        <v>50</v>
      </c>
      <c r="B136" s="204">
        <v>2011.3333333333333</v>
      </c>
      <c r="C136" s="204">
        <v>2322.25</v>
      </c>
      <c r="D136" s="204">
        <v>2409.9166666666665</v>
      </c>
      <c r="E136" s="204">
        <v>2603.6666666666665</v>
      </c>
      <c r="F136" s="204">
        <v>2811.6666666666665</v>
      </c>
      <c r="G136" s="204">
        <v>2930.25</v>
      </c>
      <c r="H136" s="204">
        <v>3103.3333333333335</v>
      </c>
      <c r="I136" s="204">
        <v>2969.1666666666665</v>
      </c>
      <c r="J136" s="204">
        <v>2891.6666666666665</v>
      </c>
      <c r="K136" s="204">
        <v>2976.5</v>
      </c>
      <c r="L136" s="204">
        <v>3315.25</v>
      </c>
      <c r="M136" s="204">
        <v>3337.1666666666665</v>
      </c>
      <c r="N136" s="204">
        <v>3600.9166666666665</v>
      </c>
      <c r="O136" s="204">
        <v>3761.25</v>
      </c>
      <c r="P136" s="204">
        <v>3688.583333333333</v>
      </c>
      <c r="Q136" s="204">
        <v>3463.083333333333</v>
      </c>
      <c r="R136" s="204">
        <v>3353.5</v>
      </c>
      <c r="S136" s="204">
        <v>3638.3333333333335</v>
      </c>
      <c r="T136" s="205">
        <v>3942.583333333333</v>
      </c>
      <c r="U136" s="422"/>
      <c r="V136" s="332"/>
    </row>
    <row r="137" spans="1:22" ht="12" customHeight="1" x14ac:dyDescent="0.25">
      <c r="A137" s="37" t="s">
        <v>51</v>
      </c>
      <c r="B137" s="204">
        <v>7561.916666666667</v>
      </c>
      <c r="C137" s="204">
        <v>8733.9166666666661</v>
      </c>
      <c r="D137" s="204">
        <v>9645.9166666666661</v>
      </c>
      <c r="E137" s="204">
        <v>10147.083333333334</v>
      </c>
      <c r="F137" s="204">
        <v>10344.416666666666</v>
      </c>
      <c r="G137" s="204">
        <v>10553.583333333334</v>
      </c>
      <c r="H137" s="204">
        <v>10760.5</v>
      </c>
      <c r="I137" s="204">
        <v>10301.833333333334</v>
      </c>
      <c r="J137" s="204">
        <v>10076</v>
      </c>
      <c r="K137" s="204">
        <v>10252.166666666666</v>
      </c>
      <c r="L137" s="204">
        <v>11151.333333333334</v>
      </c>
      <c r="M137" s="204">
        <v>12128.166666666666</v>
      </c>
      <c r="N137" s="204">
        <v>12966.083333333334</v>
      </c>
      <c r="O137" s="204">
        <v>13294.5</v>
      </c>
      <c r="P137" s="204">
        <v>13564.666666666668</v>
      </c>
      <c r="Q137" s="204">
        <v>13012.75</v>
      </c>
      <c r="R137" s="204">
        <v>12750.583333333334</v>
      </c>
      <c r="S137" s="204">
        <v>13560.583333333332</v>
      </c>
      <c r="T137" s="205">
        <v>14291.833333333334</v>
      </c>
      <c r="U137" s="422"/>
      <c r="V137" s="332"/>
    </row>
    <row r="138" spans="1:22" ht="12" customHeight="1" x14ac:dyDescent="0.25">
      <c r="A138" s="37" t="s">
        <v>52</v>
      </c>
      <c r="B138" s="204">
        <v>2656</v>
      </c>
      <c r="C138" s="204">
        <v>3051.6666666666665</v>
      </c>
      <c r="D138" s="204">
        <v>3393.8333333333335</v>
      </c>
      <c r="E138" s="204">
        <v>3565.5</v>
      </c>
      <c r="F138" s="204">
        <v>3522.9166666666665</v>
      </c>
      <c r="G138" s="204">
        <v>3545.5833333333335</v>
      </c>
      <c r="H138" s="204">
        <v>3497.5</v>
      </c>
      <c r="I138" s="204">
        <v>3268.5</v>
      </c>
      <c r="J138" s="204">
        <v>2998.0833333333335</v>
      </c>
      <c r="K138" s="204">
        <v>3048</v>
      </c>
      <c r="L138" s="204">
        <v>3348.1666666666665</v>
      </c>
      <c r="M138" s="204">
        <v>3632.3333333333335</v>
      </c>
      <c r="N138" s="204">
        <v>3857.4166666666665</v>
      </c>
      <c r="O138" s="204">
        <v>3950.833333333333</v>
      </c>
      <c r="P138" s="204">
        <v>4258.5</v>
      </c>
      <c r="Q138" s="204">
        <v>4045.5833333333335</v>
      </c>
      <c r="R138" s="204">
        <v>4022.75</v>
      </c>
      <c r="S138" s="204">
        <v>4282.5</v>
      </c>
      <c r="T138" s="205">
        <v>4513.166666666667</v>
      </c>
      <c r="U138" s="422"/>
      <c r="V138" s="332"/>
    </row>
    <row r="139" spans="1:22" ht="12" customHeight="1" x14ac:dyDescent="0.25">
      <c r="A139" s="37" t="s">
        <v>53</v>
      </c>
      <c r="B139" s="204">
        <v>878.16666666666663</v>
      </c>
      <c r="C139" s="204">
        <v>985.41666666666663</v>
      </c>
      <c r="D139" s="204">
        <v>1030.0833333333333</v>
      </c>
      <c r="E139" s="204">
        <v>1083</v>
      </c>
      <c r="F139" s="204">
        <v>1119.1666666666667</v>
      </c>
      <c r="G139" s="204">
        <v>1085.4166666666667</v>
      </c>
      <c r="H139" s="204">
        <v>1050.1666666666667</v>
      </c>
      <c r="I139" s="204">
        <v>997.58333333333337</v>
      </c>
      <c r="J139" s="204">
        <v>934.5</v>
      </c>
      <c r="K139" s="204">
        <v>932.58333333333337</v>
      </c>
      <c r="L139" s="204">
        <v>990.16666666666663</v>
      </c>
      <c r="M139" s="204">
        <v>1116.5833333333333</v>
      </c>
      <c r="N139" s="204">
        <v>1215.25</v>
      </c>
      <c r="O139" s="204">
        <v>1239.5833333333335</v>
      </c>
      <c r="P139" s="204">
        <v>1257.6666666666665</v>
      </c>
      <c r="Q139" s="204">
        <v>1227</v>
      </c>
      <c r="R139" s="204">
        <v>1162.25</v>
      </c>
      <c r="S139" s="204">
        <v>1264.75</v>
      </c>
      <c r="T139" s="205">
        <v>1349</v>
      </c>
      <c r="U139" s="422"/>
      <c r="V139" s="332"/>
    </row>
    <row r="140" spans="1:22" ht="12" customHeight="1" x14ac:dyDescent="0.25">
      <c r="A140" s="37" t="s">
        <v>54</v>
      </c>
      <c r="B140" s="204">
        <v>1523.25</v>
      </c>
      <c r="C140" s="204">
        <v>1673.8333333333333</v>
      </c>
      <c r="D140" s="204">
        <v>1915.0833333333333</v>
      </c>
      <c r="E140" s="204">
        <v>1956.9166666666665</v>
      </c>
      <c r="F140" s="204">
        <v>1965.6666666666667</v>
      </c>
      <c r="G140" s="204">
        <v>1912.25</v>
      </c>
      <c r="H140" s="204">
        <v>1820.4166666666667</v>
      </c>
      <c r="I140" s="204">
        <v>1708.3333333333333</v>
      </c>
      <c r="J140" s="204">
        <v>1581</v>
      </c>
      <c r="K140" s="204">
        <v>1586</v>
      </c>
      <c r="L140" s="204">
        <v>1746.8333333333333</v>
      </c>
      <c r="M140" s="204">
        <v>1956.3333333333333</v>
      </c>
      <c r="N140" s="204">
        <v>2176.8333333333335</v>
      </c>
      <c r="O140" s="204">
        <v>2299</v>
      </c>
      <c r="P140" s="204">
        <v>2420.666666666667</v>
      </c>
      <c r="Q140" s="204">
        <v>2301.833333333333</v>
      </c>
      <c r="R140" s="204">
        <v>2187</v>
      </c>
      <c r="S140" s="204">
        <v>2409.5833333333335</v>
      </c>
      <c r="T140" s="205">
        <v>2631.0833333333335</v>
      </c>
      <c r="U140" s="422"/>
      <c r="V140" s="332"/>
    </row>
    <row r="141" spans="1:22" ht="12" customHeight="1" x14ac:dyDescent="0.25">
      <c r="A141" s="37" t="s">
        <v>55</v>
      </c>
      <c r="B141" s="204">
        <v>995.25</v>
      </c>
      <c r="C141" s="204">
        <v>1144.9166666666667</v>
      </c>
      <c r="D141" s="204">
        <v>1303</v>
      </c>
      <c r="E141" s="204">
        <v>1353.4166666666667</v>
      </c>
      <c r="F141" s="204">
        <v>1336.1666666666667</v>
      </c>
      <c r="G141" s="204">
        <v>1264.75</v>
      </c>
      <c r="H141" s="204">
        <v>1174.25</v>
      </c>
      <c r="I141" s="204">
        <v>1097.1666666666667</v>
      </c>
      <c r="J141" s="204">
        <v>988.08333333333337</v>
      </c>
      <c r="K141" s="204">
        <v>976.33333333333337</v>
      </c>
      <c r="L141" s="204">
        <v>1065.4166666666667</v>
      </c>
      <c r="M141" s="204">
        <v>1199.1666666666667</v>
      </c>
      <c r="N141" s="204">
        <v>1369.5</v>
      </c>
      <c r="O141" s="204">
        <v>1430.5</v>
      </c>
      <c r="P141" s="204">
        <v>1447.25</v>
      </c>
      <c r="Q141" s="204">
        <v>1381.5</v>
      </c>
      <c r="R141" s="204">
        <v>1302</v>
      </c>
      <c r="S141" s="204">
        <v>1430.8333333333333</v>
      </c>
      <c r="T141" s="205">
        <v>1573.4166666666665</v>
      </c>
      <c r="U141" s="422"/>
      <c r="V141" s="332"/>
    </row>
    <row r="142" spans="1:22" ht="12" customHeight="1" x14ac:dyDescent="0.25">
      <c r="A142" s="43" t="s">
        <v>5</v>
      </c>
      <c r="B142" s="230">
        <v>57200</v>
      </c>
      <c r="C142" s="230">
        <v>65678</v>
      </c>
      <c r="D142" s="230">
        <v>71374.25</v>
      </c>
      <c r="E142" s="230">
        <v>74594</v>
      </c>
      <c r="F142" s="230">
        <v>76198.083333333358</v>
      </c>
      <c r="G142" s="230">
        <v>77335.666666666657</v>
      </c>
      <c r="H142" s="230">
        <v>77179.916666666672</v>
      </c>
      <c r="I142" s="230">
        <v>73099.75</v>
      </c>
      <c r="J142" s="230">
        <v>70039.666666666657</v>
      </c>
      <c r="K142" s="230">
        <v>70713.833333333314</v>
      </c>
      <c r="L142" s="230">
        <v>77525.833333333343</v>
      </c>
      <c r="M142" s="230">
        <v>84259.25</v>
      </c>
      <c r="N142" s="230">
        <v>90321.583333333328</v>
      </c>
      <c r="O142" s="230">
        <v>94075</v>
      </c>
      <c r="P142" s="230">
        <v>97099.25</v>
      </c>
      <c r="Q142" s="230">
        <v>93671.333333333328</v>
      </c>
      <c r="R142" s="230">
        <v>92114.166666666657</v>
      </c>
      <c r="S142" s="230">
        <v>99376.583333333328</v>
      </c>
      <c r="T142" s="239">
        <v>106389.91666666667</v>
      </c>
      <c r="U142" s="422"/>
      <c r="V142" s="332"/>
    </row>
    <row r="143" spans="1:22" x14ac:dyDescent="0.25">
      <c r="A143" s="158"/>
      <c r="B143" s="232"/>
      <c r="C143" s="232"/>
      <c r="D143" s="232"/>
      <c r="E143" s="232"/>
      <c r="F143" s="232"/>
      <c r="G143" s="232"/>
      <c r="H143" s="232"/>
      <c r="I143" s="232"/>
      <c r="J143" s="232"/>
      <c r="K143" s="232"/>
      <c r="L143" s="232"/>
      <c r="M143" s="232"/>
      <c r="N143" s="232"/>
      <c r="O143" s="232"/>
      <c r="P143" s="232"/>
      <c r="Q143" s="232"/>
      <c r="R143" s="232"/>
      <c r="S143" s="232"/>
      <c r="T143" s="233"/>
      <c r="U143" s="427"/>
      <c r="V143" s="409"/>
    </row>
    <row r="144" spans="1:22" x14ac:dyDescent="0.25">
      <c r="A144" s="213" t="s">
        <v>120</v>
      </c>
      <c r="B144" s="219"/>
      <c r="C144" s="219"/>
      <c r="D144" s="219"/>
      <c r="E144" s="219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03"/>
      <c r="Q144" s="203"/>
      <c r="R144" s="203"/>
      <c r="S144" s="203"/>
      <c r="T144" s="203"/>
      <c r="U144" s="422"/>
      <c r="V144" s="332"/>
    </row>
    <row r="145" spans="1:22" x14ac:dyDescent="0.25">
      <c r="B145" s="235"/>
      <c r="C145" s="420"/>
      <c r="D145" s="420"/>
      <c r="E145" s="420"/>
      <c r="F145" s="420"/>
      <c r="G145" s="420"/>
      <c r="H145" s="420"/>
      <c r="I145" s="420"/>
      <c r="J145" s="420"/>
      <c r="K145" s="521"/>
      <c r="L145" s="522"/>
      <c r="M145" s="522"/>
      <c r="N145" s="354"/>
      <c r="O145" s="235"/>
      <c r="P145" s="215"/>
      <c r="Q145" s="236"/>
      <c r="R145" s="215"/>
      <c r="S145" s="215"/>
      <c r="T145" s="216"/>
      <c r="U145" s="366"/>
      <c r="V145" s="366"/>
    </row>
    <row r="146" spans="1:22" ht="3.75" customHeight="1" x14ac:dyDescent="0.25">
      <c r="A146" s="186"/>
      <c r="B146" s="317"/>
      <c r="C146" s="304"/>
      <c r="D146" s="304"/>
      <c r="E146" s="304"/>
      <c r="F146" s="304"/>
      <c r="G146" s="304"/>
      <c r="H146" s="304"/>
      <c r="I146" s="304"/>
      <c r="J146" s="304"/>
      <c r="K146" s="304"/>
      <c r="L146" s="304"/>
      <c r="M146" s="304"/>
      <c r="N146" s="517"/>
      <c r="O146" s="178"/>
    </row>
    <row r="147" spans="1:22" ht="12" customHeight="1" x14ac:dyDescent="0.25">
      <c r="A147" s="225" t="s">
        <v>3</v>
      </c>
      <c r="B147" s="389">
        <v>2011</v>
      </c>
      <c r="C147" s="389">
        <v>2012</v>
      </c>
      <c r="D147" s="389">
        <v>2013</v>
      </c>
      <c r="E147" s="389">
        <v>2014</v>
      </c>
      <c r="F147" s="389">
        <v>2015</v>
      </c>
      <c r="G147" s="389">
        <v>2016</v>
      </c>
      <c r="H147" s="389">
        <v>2017</v>
      </c>
      <c r="I147" s="389">
        <v>2018</v>
      </c>
      <c r="J147" s="389">
        <v>2019</v>
      </c>
      <c r="K147" s="389">
        <v>2020</v>
      </c>
      <c r="L147" s="389">
        <v>2021</v>
      </c>
      <c r="M147" s="389">
        <v>2022</v>
      </c>
      <c r="N147" s="399" t="s">
        <v>161</v>
      </c>
    </row>
    <row r="148" spans="1:22" ht="4.5" customHeight="1" x14ac:dyDescent="0.25">
      <c r="A148" s="156"/>
      <c r="B148" s="393"/>
      <c r="C148" s="393"/>
      <c r="D148" s="393"/>
      <c r="E148" s="393"/>
      <c r="F148" s="393"/>
      <c r="G148" s="393"/>
      <c r="H148" s="393"/>
      <c r="I148" s="393"/>
      <c r="J148" s="393"/>
      <c r="K148" s="518"/>
      <c r="L148" s="518"/>
      <c r="M148" s="518"/>
      <c r="N148" s="518"/>
    </row>
    <row r="149" spans="1:22" ht="12" customHeight="1" x14ac:dyDescent="0.25">
      <c r="A149" s="193" t="s">
        <v>8</v>
      </c>
      <c r="B149" s="201"/>
      <c r="C149" s="201"/>
      <c r="D149" s="201"/>
      <c r="E149" s="201"/>
      <c r="F149" s="201"/>
      <c r="G149" s="237"/>
      <c r="H149" s="237"/>
      <c r="I149" s="419"/>
      <c r="J149" s="428"/>
      <c r="K149" s="304"/>
      <c r="L149" s="304"/>
      <c r="M149" s="304"/>
      <c r="N149" s="304"/>
    </row>
    <row r="150" spans="1:22" ht="12" customHeight="1" x14ac:dyDescent="0.25">
      <c r="A150" s="37" t="s">
        <v>37</v>
      </c>
      <c r="B150" s="306">
        <v>11863.166666666668</v>
      </c>
      <c r="C150" s="306">
        <v>12073.416666666666</v>
      </c>
      <c r="D150" s="378">
        <v>12253.999999999896</v>
      </c>
      <c r="E150" s="378">
        <v>12346.499999999585</v>
      </c>
      <c r="F150" s="378">
        <v>11449.666666666666</v>
      </c>
      <c r="G150" s="378">
        <v>10986.083333333332</v>
      </c>
      <c r="H150" s="378">
        <v>10364.50006210804</v>
      </c>
      <c r="I150" s="378">
        <v>9823.8333333333321</v>
      </c>
      <c r="J150" s="378">
        <v>9524.2499999999945</v>
      </c>
      <c r="K150" s="378">
        <v>9381.1666666666752</v>
      </c>
      <c r="L150" s="378">
        <v>9469.5833333333358</v>
      </c>
      <c r="M150" s="378">
        <v>9561</v>
      </c>
      <c r="N150" s="400">
        <v>0.96537158445899607</v>
      </c>
    </row>
    <row r="151" spans="1:22" ht="12" customHeight="1" x14ac:dyDescent="0.25">
      <c r="A151" s="37" t="s">
        <v>38</v>
      </c>
      <c r="B151" s="306">
        <v>1682.1666666666667</v>
      </c>
      <c r="C151" s="306">
        <v>1705.6666666666665</v>
      </c>
      <c r="D151" s="378">
        <v>1726.8333333333385</v>
      </c>
      <c r="E151" s="378">
        <v>1763.583333333341</v>
      </c>
      <c r="F151" s="378">
        <v>1686.8333333333333</v>
      </c>
      <c r="G151" s="378">
        <v>1618.0000000000016</v>
      </c>
      <c r="H151" s="378">
        <v>1602.916678391397</v>
      </c>
      <c r="I151" s="378">
        <v>1516.8333333333308</v>
      </c>
      <c r="J151" s="378">
        <v>1442.0000000000014</v>
      </c>
      <c r="K151" s="378">
        <v>1526.4166666666679</v>
      </c>
      <c r="L151" s="378">
        <v>1536.2499999999991</v>
      </c>
      <c r="M151" s="378">
        <v>1549</v>
      </c>
      <c r="N151" s="400">
        <v>0.82994304312455913</v>
      </c>
    </row>
    <row r="152" spans="1:22" ht="12" customHeight="1" x14ac:dyDescent="0.25">
      <c r="A152" s="37" t="s">
        <v>39</v>
      </c>
      <c r="B152" s="306">
        <v>1865.9166666666665</v>
      </c>
      <c r="C152" s="306">
        <v>1899.5833333333335</v>
      </c>
      <c r="D152" s="378">
        <v>1997.4166666666711</v>
      </c>
      <c r="E152" s="378">
        <v>1954.0000000000059</v>
      </c>
      <c r="F152" s="378">
        <v>1851.6666666666667</v>
      </c>
      <c r="G152" s="378">
        <v>1844.916666666667</v>
      </c>
      <c r="H152" s="378">
        <v>1784.0833449214697</v>
      </c>
      <c r="I152" s="378">
        <v>1745.916666666662</v>
      </c>
      <c r="J152" s="378">
        <v>1667.75</v>
      </c>
      <c r="K152" s="378">
        <v>1709.7499999999998</v>
      </c>
      <c r="L152" s="378">
        <v>1683.583333333333</v>
      </c>
      <c r="M152" s="378">
        <v>1629</v>
      </c>
      <c r="N152" s="400">
        <v>-3.2420927585011916</v>
      </c>
    </row>
    <row r="153" spans="1:22" ht="12" customHeight="1" x14ac:dyDescent="0.25">
      <c r="A153" s="37" t="s">
        <v>40</v>
      </c>
      <c r="B153" s="306">
        <v>16941.666666666664</v>
      </c>
      <c r="C153" s="306">
        <v>17223.916666666664</v>
      </c>
      <c r="D153" s="378">
        <v>17459.499999999887</v>
      </c>
      <c r="E153" s="378">
        <v>17702.16666666633</v>
      </c>
      <c r="F153" s="378">
        <v>16713</v>
      </c>
      <c r="G153" s="378">
        <v>15922.916666666693</v>
      </c>
      <c r="H153" s="378">
        <v>15179.500086247921</v>
      </c>
      <c r="I153" s="378">
        <v>14848.333333333363</v>
      </c>
      <c r="J153" s="378">
        <v>14647.500000000004</v>
      </c>
      <c r="K153" s="378">
        <v>15035.333333333339</v>
      </c>
      <c r="L153" s="378">
        <v>14668.000000000005</v>
      </c>
      <c r="M153" s="378">
        <v>14510</v>
      </c>
      <c r="N153" s="400">
        <v>-1.0771748022907368</v>
      </c>
    </row>
    <row r="154" spans="1:22" ht="12" customHeight="1" x14ac:dyDescent="0.25">
      <c r="A154" s="37" t="s">
        <v>41</v>
      </c>
      <c r="B154" s="306">
        <v>3933.75</v>
      </c>
      <c r="C154" s="306">
        <v>3931.333333333333</v>
      </c>
      <c r="D154" s="378">
        <v>3930.4166666666415</v>
      </c>
      <c r="E154" s="378">
        <v>3959.4999999999472</v>
      </c>
      <c r="F154" s="378">
        <v>3643.8333333333335</v>
      </c>
      <c r="G154" s="378">
        <v>3391.7500000000018</v>
      </c>
      <c r="H154" s="378">
        <v>3246.2500234022737</v>
      </c>
      <c r="I154" s="378">
        <v>3161.7500000000073</v>
      </c>
      <c r="J154" s="378">
        <v>3032.1666666666652</v>
      </c>
      <c r="K154" s="378">
        <v>3066.9166666666688</v>
      </c>
      <c r="L154" s="378">
        <v>3026.1666666666665</v>
      </c>
      <c r="M154" s="378">
        <v>2982</v>
      </c>
      <c r="N154" s="400">
        <v>-1.4594922068623672</v>
      </c>
    </row>
    <row r="155" spans="1:22" ht="12" customHeight="1" x14ac:dyDescent="0.25">
      <c r="A155" s="37" t="s">
        <v>42</v>
      </c>
      <c r="B155" s="306">
        <v>3055.0833333333335</v>
      </c>
      <c r="C155" s="306">
        <v>3114.166666666667</v>
      </c>
      <c r="D155" s="378">
        <v>3152.3333333333226</v>
      </c>
      <c r="E155" s="378">
        <v>3198.7499999999818</v>
      </c>
      <c r="F155" s="378">
        <v>3058.4166666666665</v>
      </c>
      <c r="G155" s="378">
        <v>2906.6666666666702</v>
      </c>
      <c r="H155" s="378">
        <v>2805.416685834527</v>
      </c>
      <c r="I155" s="378">
        <v>2822.9166666666661</v>
      </c>
      <c r="J155" s="378">
        <v>2768.2499999999973</v>
      </c>
      <c r="K155" s="378">
        <v>2750.7499999999973</v>
      </c>
      <c r="L155" s="378">
        <v>2761.4166666666661</v>
      </c>
      <c r="M155" s="378">
        <v>2724</v>
      </c>
      <c r="N155" s="400">
        <v>-1.3549808371306815</v>
      </c>
    </row>
    <row r="156" spans="1:22" ht="12" customHeight="1" x14ac:dyDescent="0.25">
      <c r="A156" s="37" t="s">
        <v>43</v>
      </c>
      <c r="B156" s="306">
        <v>5495.25</v>
      </c>
      <c r="C156" s="306">
        <v>5714.0833333333339</v>
      </c>
      <c r="D156" s="378">
        <v>5773.6666666666897</v>
      </c>
      <c r="E156" s="378">
        <v>5732.0000000000518</v>
      </c>
      <c r="F156" s="378">
        <v>5302.25</v>
      </c>
      <c r="G156" s="378">
        <v>4996.5000000000055</v>
      </c>
      <c r="H156" s="378">
        <v>4842.0833642706275</v>
      </c>
      <c r="I156" s="378">
        <v>4718.7500000000009</v>
      </c>
      <c r="J156" s="378">
        <v>4621.5</v>
      </c>
      <c r="K156" s="378">
        <v>4646.6666666666679</v>
      </c>
      <c r="L156" s="378">
        <v>4543.3333333333321</v>
      </c>
      <c r="M156" s="378">
        <v>4615</v>
      </c>
      <c r="N156" s="400">
        <v>1.577402787967741</v>
      </c>
    </row>
    <row r="157" spans="1:22" ht="12" customHeight="1" x14ac:dyDescent="0.25">
      <c r="A157" s="37" t="s">
        <v>44</v>
      </c>
      <c r="B157" s="306">
        <v>1950.5</v>
      </c>
      <c r="C157" s="306">
        <v>1996.4166666666667</v>
      </c>
      <c r="D157" s="378">
        <v>2042.0833333333378</v>
      </c>
      <c r="E157" s="378">
        <v>2041.6666666666731</v>
      </c>
      <c r="F157" s="378">
        <v>1865.3333333333333</v>
      </c>
      <c r="G157" s="378">
        <v>1757.3333333333342</v>
      </c>
      <c r="H157" s="378">
        <v>1730.6666777282953</v>
      </c>
      <c r="I157" s="378">
        <v>1659.8333333333312</v>
      </c>
      <c r="J157" s="378">
        <v>1643.2500000000009</v>
      </c>
      <c r="K157" s="378">
        <v>1716.2500000000009</v>
      </c>
      <c r="L157" s="378">
        <v>1654.9166666666683</v>
      </c>
      <c r="M157" s="378">
        <v>1566</v>
      </c>
      <c r="N157" s="400">
        <v>-5.372878795508429</v>
      </c>
    </row>
    <row r="158" spans="1:22" ht="12" customHeight="1" x14ac:dyDescent="0.25">
      <c r="A158" s="37" t="s">
        <v>45</v>
      </c>
      <c r="B158" s="306">
        <v>7649.1666666666661</v>
      </c>
      <c r="C158" s="306">
        <v>7738.75</v>
      </c>
      <c r="D158" s="378">
        <v>7896.9166666667224</v>
      </c>
      <c r="E158" s="378">
        <v>7909.25000000007</v>
      </c>
      <c r="F158" s="378">
        <v>7339.333333333333</v>
      </c>
      <c r="G158" s="378">
        <v>6857.8333333333348</v>
      </c>
      <c r="H158" s="378">
        <v>6546.8333779126406</v>
      </c>
      <c r="I158" s="378">
        <v>6310.2500000000009</v>
      </c>
      <c r="J158" s="378">
        <v>6154.8333333333412</v>
      </c>
      <c r="K158" s="378">
        <v>6357.6666666666742</v>
      </c>
      <c r="L158" s="378">
        <v>6003.1666666666715</v>
      </c>
      <c r="M158" s="378">
        <v>5939</v>
      </c>
      <c r="N158" s="400">
        <v>-1.0688803131681301</v>
      </c>
    </row>
    <row r="159" spans="1:22" ht="12" customHeight="1" x14ac:dyDescent="0.25">
      <c r="A159" s="37" t="s">
        <v>46</v>
      </c>
      <c r="B159" s="306">
        <v>4307.8333333333339</v>
      </c>
      <c r="C159" s="306">
        <v>4291.1666666666661</v>
      </c>
      <c r="D159" s="378">
        <v>4430.4166666666606</v>
      </c>
      <c r="E159" s="378">
        <v>4438.9999999999845</v>
      </c>
      <c r="F159" s="378">
        <v>4191.583333333333</v>
      </c>
      <c r="G159" s="378">
        <v>4022.7500000000105</v>
      </c>
      <c r="H159" s="378">
        <v>3867.2500243484974</v>
      </c>
      <c r="I159" s="378">
        <v>3733.0833333333417</v>
      </c>
      <c r="J159" s="378">
        <v>3649.3333333333308</v>
      </c>
      <c r="K159" s="378">
        <v>3717.4166666666633</v>
      </c>
      <c r="L159" s="378">
        <v>3645.9166666666674</v>
      </c>
      <c r="M159" s="378">
        <v>3572</v>
      </c>
      <c r="N159" s="400">
        <v>-2.0273822312633083</v>
      </c>
    </row>
    <row r="160" spans="1:22" ht="12" customHeight="1" x14ac:dyDescent="0.25">
      <c r="A160" s="37" t="s">
        <v>47</v>
      </c>
      <c r="B160" s="306">
        <v>2196</v>
      </c>
      <c r="C160" s="306">
        <v>2202.5</v>
      </c>
      <c r="D160" s="378">
        <v>2255.5833333333358</v>
      </c>
      <c r="E160" s="378">
        <v>2268.0000000000045</v>
      </c>
      <c r="F160" s="378">
        <v>2108.1666666666665</v>
      </c>
      <c r="G160" s="378">
        <v>1989.0833333333292</v>
      </c>
      <c r="H160" s="378">
        <v>1845.250012151897</v>
      </c>
      <c r="I160" s="378">
        <v>1741.4999999999968</v>
      </c>
      <c r="J160" s="378">
        <v>1662.5833333333335</v>
      </c>
      <c r="K160" s="378">
        <v>1682.6666666666672</v>
      </c>
      <c r="L160" s="378">
        <v>1610.333333333333</v>
      </c>
      <c r="M160" s="378">
        <v>1642</v>
      </c>
      <c r="N160" s="400">
        <v>1.966466570068337</v>
      </c>
    </row>
    <row r="161" spans="1:21" ht="12" customHeight="1" x14ac:dyDescent="0.25">
      <c r="A161" s="37" t="s">
        <v>48</v>
      </c>
      <c r="B161" s="306">
        <v>11415.833333333332</v>
      </c>
      <c r="C161" s="306">
        <v>11402.5</v>
      </c>
      <c r="D161" s="378">
        <v>11321.249999999967</v>
      </c>
      <c r="E161" s="378">
        <v>11424.333333333096</v>
      </c>
      <c r="F161" s="378">
        <v>10666.416666666666</v>
      </c>
      <c r="G161" s="378">
        <v>10054.416666666682</v>
      </c>
      <c r="H161" s="378">
        <v>9499.3333911895752</v>
      </c>
      <c r="I161" s="378">
        <v>9223.6666666666388</v>
      </c>
      <c r="J161" s="378">
        <v>8929.9166666666606</v>
      </c>
      <c r="K161" s="378">
        <v>8800.333333333343</v>
      </c>
      <c r="L161" s="378">
        <v>8627.5833333333358</v>
      </c>
      <c r="M161" s="378">
        <v>8588</v>
      </c>
      <c r="N161" s="400">
        <v>-0.45879977977613118</v>
      </c>
    </row>
    <row r="162" spans="1:21" ht="12" customHeight="1" x14ac:dyDescent="0.25">
      <c r="A162" s="37" t="s">
        <v>49</v>
      </c>
      <c r="B162" s="306">
        <v>6180</v>
      </c>
      <c r="C162" s="306">
        <v>6231.083333333333</v>
      </c>
      <c r="D162" s="378">
        <v>6295.0833333333576</v>
      </c>
      <c r="E162" s="378">
        <v>6218.0000000000782</v>
      </c>
      <c r="F162" s="378">
        <v>5788.166666666667</v>
      </c>
      <c r="G162" s="378">
        <v>5435.6666666666442</v>
      </c>
      <c r="H162" s="378">
        <v>5131.7500346302986</v>
      </c>
      <c r="I162" s="378">
        <v>4908.0833333333358</v>
      </c>
      <c r="J162" s="378">
        <v>4772.4166666666688</v>
      </c>
      <c r="K162" s="378">
        <v>4801.1666666666706</v>
      </c>
      <c r="L162" s="378">
        <v>4644.6666666666679</v>
      </c>
      <c r="M162" s="378">
        <v>4581</v>
      </c>
      <c r="N162" s="400">
        <v>-1.3707478111095406</v>
      </c>
    </row>
    <row r="163" spans="1:21" ht="12" customHeight="1" x14ac:dyDescent="0.25">
      <c r="A163" s="37" t="s">
        <v>50</v>
      </c>
      <c r="B163" s="306">
        <v>3958.333333333333</v>
      </c>
      <c r="C163" s="306">
        <v>3939.916666666667</v>
      </c>
      <c r="D163" s="378">
        <v>3886.3333333333212</v>
      </c>
      <c r="E163" s="378">
        <v>3892.6666666666451</v>
      </c>
      <c r="F163" s="378">
        <v>3655.5</v>
      </c>
      <c r="G163" s="378">
        <v>3354.0000000000095</v>
      </c>
      <c r="H163" s="378">
        <v>3094.4166882038116</v>
      </c>
      <c r="I163" s="378">
        <v>2982.5833333333385</v>
      </c>
      <c r="J163" s="378">
        <v>2848.1666666666661</v>
      </c>
      <c r="K163" s="378">
        <v>2751</v>
      </c>
      <c r="L163" s="378">
        <v>2661.916666666667</v>
      </c>
      <c r="M163" s="378">
        <v>2640</v>
      </c>
      <c r="N163" s="400">
        <v>-0.82334157718436662</v>
      </c>
    </row>
    <row r="164" spans="1:21" ht="12" customHeight="1" x14ac:dyDescent="0.25">
      <c r="A164" s="37" t="s">
        <v>51</v>
      </c>
      <c r="B164" s="306">
        <v>14104.083333333334</v>
      </c>
      <c r="C164" s="306">
        <v>14314.25</v>
      </c>
      <c r="D164" s="378">
        <v>14672.749999999865</v>
      </c>
      <c r="E164" s="378">
        <v>14844.749999999502</v>
      </c>
      <c r="F164" s="378">
        <v>13760.166666666666</v>
      </c>
      <c r="G164" s="378">
        <v>12935.166666666662</v>
      </c>
      <c r="H164" s="378">
        <v>12406.083410017192</v>
      </c>
      <c r="I164" s="378">
        <v>11625.833333333338</v>
      </c>
      <c r="J164" s="378">
        <v>11159.833333333334</v>
      </c>
      <c r="K164" s="378">
        <v>10919.000000000004</v>
      </c>
      <c r="L164" s="378">
        <v>10551.833333333336</v>
      </c>
      <c r="M164" s="378">
        <v>10430</v>
      </c>
      <c r="N164" s="400">
        <v>-1.1546176809717368</v>
      </c>
    </row>
    <row r="165" spans="1:21" ht="12" customHeight="1" x14ac:dyDescent="0.25">
      <c r="A165" s="37" t="s">
        <v>52</v>
      </c>
      <c r="B165" s="306">
        <v>4453.25</v>
      </c>
      <c r="C165" s="306">
        <v>4621.3333333333339</v>
      </c>
      <c r="D165" s="378">
        <v>4713.0833333333285</v>
      </c>
      <c r="E165" s="378">
        <v>4834.5833333333412</v>
      </c>
      <c r="F165" s="378">
        <v>4590.75</v>
      </c>
      <c r="G165" s="378">
        <v>4445.9166666666679</v>
      </c>
      <c r="H165" s="378">
        <v>4294.4166947901249</v>
      </c>
      <c r="I165" s="378">
        <v>4202.5833333333485</v>
      </c>
      <c r="J165" s="378">
        <v>4261.25</v>
      </c>
      <c r="K165" s="378">
        <v>4405.5000000000018</v>
      </c>
      <c r="L165" s="378">
        <v>4371.833333333333</v>
      </c>
      <c r="M165" s="378">
        <v>4330</v>
      </c>
      <c r="N165" s="400">
        <v>-0.95688307727497257</v>
      </c>
    </row>
    <row r="166" spans="1:21" ht="12" customHeight="1" x14ac:dyDescent="0.25">
      <c r="A166" s="37" t="s">
        <v>53</v>
      </c>
      <c r="B166" s="306">
        <v>1323.75</v>
      </c>
      <c r="C166" s="306">
        <v>1343.5833333333335</v>
      </c>
      <c r="D166" s="378">
        <v>1421.3333333333339</v>
      </c>
      <c r="E166" s="378">
        <v>1473.6666666666711</v>
      </c>
      <c r="F166" s="378">
        <v>1398.1666666666667</v>
      </c>
      <c r="G166" s="378">
        <v>1333.1666666666695</v>
      </c>
      <c r="H166" s="378">
        <v>1269.0833413898945</v>
      </c>
      <c r="I166" s="378">
        <v>1239.5000000000014</v>
      </c>
      <c r="J166" s="378">
        <v>1268.4999999999995</v>
      </c>
      <c r="K166" s="378">
        <v>1302.916666666667</v>
      </c>
      <c r="L166" s="378">
        <v>1297.6666666666674</v>
      </c>
      <c r="M166" s="378">
        <v>1297</v>
      </c>
      <c r="N166" s="400">
        <v>-5.1374261495051865E-2</v>
      </c>
    </row>
    <row r="167" spans="1:21" ht="12" customHeight="1" x14ac:dyDescent="0.25">
      <c r="A167" s="37" t="s">
        <v>54</v>
      </c>
      <c r="B167" s="306">
        <v>2569.416666666667</v>
      </c>
      <c r="C167" s="306">
        <v>2568.25</v>
      </c>
      <c r="D167" s="378">
        <v>2651.6666666666638</v>
      </c>
      <c r="E167" s="378">
        <v>2731.6666666666592</v>
      </c>
      <c r="F167" s="378">
        <v>2631.8333333333335</v>
      </c>
      <c r="G167" s="378">
        <v>2527.1666666666661</v>
      </c>
      <c r="H167" s="378">
        <v>2444.2500179484487</v>
      </c>
      <c r="I167" s="378">
        <v>2540.416666666672</v>
      </c>
      <c r="J167" s="378">
        <v>2556.9166666666661</v>
      </c>
      <c r="K167" s="378">
        <v>2699.4999999999982</v>
      </c>
      <c r="L167" s="378">
        <v>2705.4166666666661</v>
      </c>
      <c r="M167" s="378">
        <v>2638</v>
      </c>
      <c r="N167" s="400">
        <v>-2.4919143693207801</v>
      </c>
    </row>
    <row r="168" spans="1:21" ht="12" customHeight="1" x14ac:dyDescent="0.25">
      <c r="A168" s="37" t="s">
        <v>55</v>
      </c>
      <c r="B168" s="306">
        <v>1560.5833333333335</v>
      </c>
      <c r="C168" s="306">
        <v>1541.9166666666665</v>
      </c>
      <c r="D168" s="378">
        <v>1548.4166666666711</v>
      </c>
      <c r="E168" s="378">
        <v>1601.9166666666747</v>
      </c>
      <c r="F168" s="378">
        <v>1511.25</v>
      </c>
      <c r="G168" s="378">
        <v>1440.3333333333333</v>
      </c>
      <c r="H168" s="378">
        <v>1437.4166768714786</v>
      </c>
      <c r="I168" s="378">
        <v>1397.0833333333344</v>
      </c>
      <c r="J168" s="378">
        <v>1436.5000000000007</v>
      </c>
      <c r="K168" s="378">
        <v>1532.2500000000018</v>
      </c>
      <c r="L168" s="378">
        <v>1445.7499999999998</v>
      </c>
      <c r="M168" s="378">
        <v>1457</v>
      </c>
      <c r="N168" s="400">
        <v>0.77814283243993199</v>
      </c>
    </row>
    <row r="169" spans="1:21" ht="12" customHeight="1" x14ac:dyDescent="0.25">
      <c r="A169" s="43" t="s">
        <v>5</v>
      </c>
      <c r="B169" s="396">
        <v>106505.75</v>
      </c>
      <c r="C169" s="396">
        <v>107853.83333333334</v>
      </c>
      <c r="D169" s="401">
        <v>109429.08333333299</v>
      </c>
      <c r="E169" s="401">
        <v>110335.99999999863</v>
      </c>
      <c r="F169" s="401">
        <v>103212.33333333333</v>
      </c>
      <c r="G169" s="401">
        <v>97819.666666666715</v>
      </c>
      <c r="H169" s="401">
        <v>93391.50059235841</v>
      </c>
      <c r="I169" s="401">
        <v>90202.750000000029</v>
      </c>
      <c r="J169" s="401">
        <v>88046.916666666672</v>
      </c>
      <c r="K169" s="401">
        <v>88802.666666666715</v>
      </c>
      <c r="L169" s="401">
        <v>86909.333333333358</v>
      </c>
      <c r="M169" s="401">
        <v>86250</v>
      </c>
      <c r="N169" s="402">
        <v>-0.75864502470009976</v>
      </c>
    </row>
    <row r="170" spans="1:21" x14ac:dyDescent="0.25">
      <c r="A170" s="158"/>
      <c r="B170" s="233"/>
      <c r="C170" s="233"/>
      <c r="D170" s="233"/>
      <c r="E170" s="233"/>
      <c r="F170" s="233"/>
      <c r="G170" s="234"/>
      <c r="H170" s="234"/>
      <c r="I170" s="429"/>
      <c r="J170" s="430"/>
      <c r="K170" s="431"/>
      <c r="L170" s="431"/>
      <c r="M170" s="432"/>
      <c r="N170" s="432"/>
      <c r="O170" s="219"/>
      <c r="P170" s="203"/>
      <c r="Q170" s="203"/>
      <c r="R170" s="203"/>
      <c r="S170" s="203"/>
      <c r="T170" s="203"/>
      <c r="U170" s="203"/>
    </row>
    <row r="171" spans="1:21" x14ac:dyDescent="0.25">
      <c r="A171" s="213" t="s">
        <v>120</v>
      </c>
      <c r="B171" s="219"/>
      <c r="C171" s="219"/>
      <c r="D171" s="219"/>
      <c r="E171" s="219"/>
      <c r="F171" s="219"/>
      <c r="G171" s="219"/>
      <c r="H171" s="219"/>
      <c r="I171" s="219"/>
      <c r="J171" s="219"/>
      <c r="K171" s="235"/>
      <c r="L171" s="235"/>
      <c r="M171" s="235"/>
      <c r="N171" s="235"/>
      <c r="O171" s="235"/>
      <c r="P171" s="215"/>
      <c r="Q171" s="236"/>
      <c r="R171" s="215"/>
      <c r="S171" s="215"/>
      <c r="T171" s="216"/>
      <c r="U171" s="216"/>
    </row>
    <row r="172" spans="1:21" x14ac:dyDescent="0.25">
      <c r="B172" s="235"/>
      <c r="C172" s="235"/>
      <c r="D172" s="235"/>
      <c r="E172" s="235"/>
      <c r="F172" s="235"/>
      <c r="G172" s="235"/>
      <c r="H172" s="235"/>
      <c r="I172" s="235"/>
      <c r="J172" s="235"/>
    </row>
  </sheetData>
  <hyperlinks>
    <hyperlink ref="T1" location="'C'!A1" display="Terug naar inhoud" xr:uid="{00000000-0004-0000-0800-000000000000}"/>
  </hyperlinks>
  <pageMargins left="0.59055118110236227" right="0.59055118110236227" top="0.78740157480314965" bottom="0.78740157480314965" header="0.51181102362204722" footer="0.39370078740157483"/>
  <pageSetup paperSize="9" scale="75" orientation="landscape" r:id="rId1"/>
  <headerFooter alignWithMargins="0">
    <oddFooter xml:space="preserve">&amp;L&amp;8&amp;K002060De Brusselse arbeidsmarkt: Statistische gegevens - Werkzoekende beroepsbevolking
Samenstelling: view.brussels,  www.actiris.be.&amp;R&amp;8C &amp;P </oddFooter>
  </headerFooter>
  <rowBreaks count="5" manualBreakCount="5">
    <brk id="35" max="19" man="1"/>
    <brk id="63" max="19" man="1"/>
    <brk id="90" max="19" man="1"/>
    <brk id="117" max="19" man="1"/>
    <brk id="14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27</vt:i4>
      </vt:variant>
    </vt:vector>
  </HeadingPairs>
  <TitlesOfParts>
    <vt:vector size="41" baseType="lpstr">
      <vt:lpstr>C</vt:lpstr>
      <vt:lpstr>C.1.1</vt:lpstr>
      <vt:lpstr>C.1.2</vt:lpstr>
      <vt:lpstr>C.1.3</vt:lpstr>
      <vt:lpstr>C.1.4</vt:lpstr>
      <vt:lpstr>C.1.5</vt:lpstr>
      <vt:lpstr>C.1.6</vt:lpstr>
      <vt:lpstr>C.1.7</vt:lpstr>
      <vt:lpstr>C.1.8</vt:lpstr>
      <vt:lpstr>C.1.9</vt:lpstr>
      <vt:lpstr>C.2.1</vt:lpstr>
      <vt:lpstr>C.2.2</vt:lpstr>
      <vt:lpstr>C.3.1</vt:lpstr>
      <vt:lpstr>C.3.2</vt:lpstr>
      <vt:lpstr>C.1.1!Impression_des_titres</vt:lpstr>
      <vt:lpstr>C.1.2!Impression_des_titres</vt:lpstr>
      <vt:lpstr>C.1.3!Impression_des_titres</vt:lpstr>
      <vt:lpstr>C.1.4!Impression_des_titres</vt:lpstr>
      <vt:lpstr>C.1.5!Impression_des_titres</vt:lpstr>
      <vt:lpstr>C.1.6!Impression_des_titres</vt:lpstr>
      <vt:lpstr>C.1.7!Impression_des_titres</vt:lpstr>
      <vt:lpstr>C.1.8!Impression_des_titres</vt:lpstr>
      <vt:lpstr>C.1.9!Impression_des_titres</vt:lpstr>
      <vt:lpstr>C.2.1!Impression_des_titres</vt:lpstr>
      <vt:lpstr>C.2.2!Impression_des_titres</vt:lpstr>
      <vt:lpstr>C.3.1!Impression_des_titres</vt:lpstr>
      <vt:lpstr>C.3.2!Impression_des_titres</vt:lpstr>
      <vt:lpstr>'C'!Zone_d_impression</vt:lpstr>
      <vt:lpstr>C.1.1!Zone_d_impression</vt:lpstr>
      <vt:lpstr>C.1.2!Zone_d_impression</vt:lpstr>
      <vt:lpstr>C.1.3!Zone_d_impression</vt:lpstr>
      <vt:lpstr>C.1.4!Zone_d_impression</vt:lpstr>
      <vt:lpstr>C.1.5!Zone_d_impression</vt:lpstr>
      <vt:lpstr>C.1.6!Zone_d_impression</vt:lpstr>
      <vt:lpstr>C.1.7!Zone_d_impression</vt:lpstr>
      <vt:lpstr>C.1.8!Zone_d_impression</vt:lpstr>
      <vt:lpstr>C.1.9!Zone_d_impression</vt:lpstr>
      <vt:lpstr>C.2.1!Zone_d_impression</vt:lpstr>
      <vt:lpstr>C.2.2!Zone_d_impression</vt:lpstr>
      <vt:lpstr>C.3.1!Zone_d_impression</vt:lpstr>
      <vt:lpstr>C.3.2!Zone_d_impression</vt:lpstr>
    </vt:vector>
  </TitlesOfParts>
  <Company>ACTIRIS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Werkzoekende beroepsbevolking</dc:title>
  <dc:creator>VAN RECHEM Sandy</dc:creator>
  <cp:lastModifiedBy>LAI The man</cp:lastModifiedBy>
  <cp:lastPrinted>2023-11-21T08:46:58Z</cp:lastPrinted>
  <dcterms:created xsi:type="dcterms:W3CDTF">2004-12-22T15:27:02Z</dcterms:created>
  <dcterms:modified xsi:type="dcterms:W3CDTF">2023-11-21T08:49:12Z</dcterms:modified>
</cp:coreProperties>
</file>